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275" windowHeight="891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<sst xmlns="http://schemas.openxmlformats.org/spreadsheetml/2006/main" count="293" uniqueCount="220">
  <si>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</si>
  <si>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</si>
  <si>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</si>
  <si>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</si>
  <si>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</si>
  <si>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</si>
  <si>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</si>
  <si>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</si>
  <si>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</si>
  <si>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</si>
  <si>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</si>
  <si>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</si>
  <si>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</si>
  <si>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</si>
  <si>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</si>
  <si>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</si>
  <si>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</si>
  <si>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</si>
  <si>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</si>
  <si>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</si>
  <si>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</si>
  <si>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</si>
  <si>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</si>
  <si>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</si>
  <si>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</si>
  <si>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</si>
  <si>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</si>
  <si>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</si>
  <si>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</si>
  <si>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</si>
  <si>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</si>
  <si>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</si>
  <si>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</si>
  <si>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</si>
  <si>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</si>
  <si>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</si>
  <si>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</si>
  <si>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</si>
  <si>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</si>
  <si>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</si>
  <si>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</si>
  <si>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</si>
  <si>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</si>
  <si>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</si>
  <si>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</si>
  <si>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</si>
  <si>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</si>
  <si>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</si>
  <si>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</si>
  <si>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</si>
  <si>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</si>
  <si>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</si>
  <si>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</si>
  <si>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</si>
  <si>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</si>
  <si>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</si>
  <si>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</si>
  <si>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</si>
  <si>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</si>
  <si>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</si>
  <si>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</si>
  <si>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</si>
  <si>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</si>
  <si>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</si>
  <si>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</si>
  <si>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</si>
  <si>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</si>
  <si>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</si>
  <si>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</si>
  <si>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</si>
  <si>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</si>
  <si>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</si>
  <si>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</si>
  <si>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</si>
  <si>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</si>
  <si>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</si>
  <si>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</si>
  <si>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</si>
  <si>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</si>
  <si>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</si>
  <si>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</si>
  <si>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</si>
  <si>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</si>
  <si>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</si>
  <si>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</si>
  <si>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</si>
  <si>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</si>
  <si>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</si>
  <si>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</si>
  <si>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</si>
  <si>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</si>
  <si>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</si>
  <si>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</si>
  <si>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</si>
  <si>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</si>
  <si>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</si>
  <si>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</si>
  <si>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</si>
  <si>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</si>
  <si>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</si>
  <si>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</si>
  <si>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</si>
  <si>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</si>
  <si>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</si>
  <si>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</si>
  <si>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</si>
  <si>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</si>
  <si>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</si>
  <si>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</si>
  <si>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</si>
  <si>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</si>
  <si>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</si>
  <si>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</si>
  <si>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</si>
  <si>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</si>
  <si>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</si>
  <si>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</si>
  <si>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</si>
  <si>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</si>
  <si>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</si>
  <si>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</si>
  <si>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</si>
  <si>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</si>
  <si>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</si>
  <si>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</si>
  <si>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</si>
  <si>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</si>
  <si>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</si>
  <si>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</si>
  <si>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</si>
  <si>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</si>
  <si>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</si>
  <si>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</si>
  <si>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</si>
  <si>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</si>
  <si>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</si>
  <si>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</si>
  <si>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</si>
  <si>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</si>
  <si>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</si>
  <si>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</si>
  <si>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</si>
  <si>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</si>
  <si>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</si>
  <si>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</si>
  <si>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</si>
  <si>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</si>
  <si>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</si>
  <si>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</si>
  <si>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</si>
  <si>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</si>
  <si>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</si>
  <si>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</si>
  <si>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</si>
  <si>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</si>
  <si>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</si>
  <si>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</si>
  <si>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</si>
  <si>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</si>
  <si>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</si>
  <si>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</si>
  <si>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</si>
  <si>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</si>
  <si>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</si>
  <si>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</si>
  <si>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</si>
  <si>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</si>
  <si>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</si>
  <si>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</si>
  <si>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</si>
  <si>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</si>
  <si>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</si>
  <si>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</si>
  <si>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</si>
  <si>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</si>
  <si>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</si>
  <si>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</si>
  <si>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</si>
  <si>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</si>
  <si>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</si>
  <si>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</si>
  <si>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</si>
  <si>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</si>
  <si>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</si>
  <si>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</si>
  <si>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</si>
  <si>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</si>
  <si>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</si>
  <si>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</si>
  <si>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</si>
  <si>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</si>
  <si>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</si>
  <si>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</si>
  <si>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</si>
  <si>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</si>
  <si>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</si>
  <si>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</si>
  <si>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</si>
  <si>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</si>
  <si>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</si>
  <si>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</si>
  <si>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</si>
  <si>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</si>
  <si>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</si>
  <si>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</si>
  <si>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</si>
  <si>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</si>
  <si>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</si>
  <si>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</si>
  <si>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</si>
  <si>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</si>
  <si>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</si>
  <si>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</si>
  <si>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</si>
  <si>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</si>
  <si>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</si>
  <si>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</si>
  <si>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Сидорова К.Ю.</t>
  </si>
  <si>
    <t>sydorova@court.gov.ua</t>
  </si>
  <si>
    <t>26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</si>
</sst>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9" fillId="0" borderId="18" applyNumberFormat="0" applyFill="0" applyAlignment="0" applyProtection="0"/>
    <xf numFmtId="0" fontId="8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1" fillId="4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2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2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40" fillId="0" borderId="19" xfId="0" applyNumberFormat="1" applyFont="1" applyBorder="1" applyAlignment="1" applyProtection="1">
      <alignment horizontal="right" vertical="center" wrapText="1"/>
      <protection locked="0"/>
    </xf>
    <xf numFmtId="3" fontId="40" fillId="0" borderId="19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3" fontId="4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0" fillId="0" borderId="19" xfId="0" applyNumberFormat="1" applyFont="1" applyFill="1" applyBorder="1" applyAlignment="1">
      <alignment horizontal="right" vertical="center" wrapText="1"/>
    </xf>
    <xf numFmtId="3" fontId="40" fillId="0" borderId="19" xfId="0" applyNumberFormat="1" applyFont="1" applyFill="1" applyBorder="1" applyAlignment="1" applyProtection="1">
      <alignment horizontal="right" vertical="center" wrapText="1"/>
      <protection/>
    </xf>
    <xf numFmtId="3" fontId="84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 applyProtection="1">
      <alignment horizontal="right" vertical="center" wrapText="1"/>
      <protection/>
    </xf>
    <xf numFmtId="3" fontId="10" fillId="0" borderId="19" xfId="98" applyNumberFormat="1" applyFont="1" applyFill="1" applyBorder="1" applyAlignment="1">
      <alignment vertical="center" wrapText="1"/>
      <protection/>
    </xf>
    <xf numFmtId="0" fontId="40" fillId="0" borderId="19" xfId="0" applyFont="1" applyFill="1" applyBorder="1" applyAlignment="1">
      <alignment horizontal="right" vertical="center" wrapText="1"/>
    </xf>
    <xf numFmtId="0" fontId="40" fillId="0" borderId="19" xfId="0" applyFont="1" applyFill="1" applyBorder="1" applyAlignment="1">
      <alignment horizontal="right" vertical="center"/>
    </xf>
    <xf numFmtId="3" fontId="40" fillId="0" borderId="19" xfId="0" applyNumberFormat="1" applyFont="1" applyFill="1" applyBorder="1" applyAlignment="1">
      <alignment horizontal="right" vertical="center"/>
    </xf>
    <xf numFmtId="213" fontId="40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wrapText="1"/>
    </xf>
    <xf numFmtId="0" fontId="87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8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8" t="s">
        <v>117</v>
      </c>
      <c r="C3" s="118"/>
      <c r="D3" s="118"/>
      <c r="E3" s="118"/>
      <c r="F3" s="118"/>
      <c r="G3" s="118"/>
      <c r="H3" s="118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8"/>
      <c r="C5" s="118"/>
      <c r="D5" s="118"/>
      <c r="E5" s="118"/>
      <c r="F5" s="118"/>
      <c r="G5" s="118"/>
      <c r="H5" s="118"/>
    </row>
    <row r="6" spans="2:8" ht="18.75" customHeight="1">
      <c r="B6" s="12"/>
      <c r="C6" s="118" t="s">
        <v>211</v>
      </c>
      <c r="D6" s="118"/>
      <c r="E6" s="118"/>
      <c r="F6" s="118"/>
      <c r="G6" s="11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0" t="s">
        <v>14</v>
      </c>
      <c r="C12" s="121"/>
      <c r="D12" s="12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3" t="s">
        <v>123</v>
      </c>
      <c r="C14" s="124"/>
      <c r="D14" s="125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8" ht="12.75" customHeight="1">
      <c r="A17" s="34"/>
      <c r="B17" s="123" t="s">
        <v>18</v>
      </c>
      <c r="C17" s="124"/>
      <c r="D17" s="125"/>
      <c r="E17" s="150" t="s">
        <v>120</v>
      </c>
      <c r="F17" s="143" t="s">
        <v>166</v>
      </c>
      <c r="G17" s="144"/>
      <c r="H17" s="144"/>
    </row>
    <row r="18" spans="1:5" ht="12.75" customHeight="1">
      <c r="A18" s="34"/>
      <c r="B18" s="123" t="s">
        <v>19</v>
      </c>
      <c r="C18" s="124"/>
      <c r="D18" s="125"/>
      <c r="E18" s="150"/>
    </row>
    <row r="19" spans="1:8" ht="12.75" customHeight="1">
      <c r="A19" s="34"/>
      <c r="B19" s="123" t="s">
        <v>168</v>
      </c>
      <c r="C19" s="124"/>
      <c r="D19" s="125"/>
      <c r="E19" s="150"/>
      <c r="F19" s="145"/>
      <c r="G19" s="146"/>
      <c r="H19" s="146"/>
    </row>
    <row r="20" spans="1:8" ht="12.75" customHeight="1">
      <c r="A20" s="34"/>
      <c r="B20" s="147"/>
      <c r="C20" s="148"/>
      <c r="D20" s="149"/>
      <c r="E20" s="150"/>
      <c r="F20" s="126"/>
      <c r="G20" s="127"/>
      <c r="H20" s="127"/>
    </row>
    <row r="21" spans="1:8" ht="12.75" customHeight="1">
      <c r="A21" s="34"/>
      <c r="B21" s="25"/>
      <c r="C21" s="26"/>
      <c r="D21" s="34"/>
      <c r="E21" s="35"/>
      <c r="F21" s="126"/>
      <c r="G21" s="127"/>
      <c r="H21" s="127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1" t="s">
        <v>21</v>
      </c>
      <c r="C33" s="132"/>
      <c r="D33" s="139" t="s">
        <v>212</v>
      </c>
      <c r="E33" s="139"/>
      <c r="F33" s="139"/>
      <c r="G33" s="139"/>
      <c r="H33" s="140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1" t="s">
        <v>213</v>
      </c>
      <c r="E35" s="141"/>
      <c r="F35" s="141"/>
      <c r="G35" s="141"/>
      <c r="H35" s="142"/>
      <c r="I35" s="28"/>
    </row>
    <row r="36" spans="1:9" ht="12.75" customHeight="1">
      <c r="A36" s="34"/>
      <c r="B36" s="27"/>
      <c r="C36" s="28"/>
      <c r="D36" s="141"/>
      <c r="E36" s="141"/>
      <c r="F36" s="141"/>
      <c r="G36" s="141"/>
      <c r="H36" s="142"/>
      <c r="I36" s="28"/>
    </row>
    <row r="37" spans="1:8" ht="12.75" customHeight="1">
      <c r="A37" s="34"/>
      <c r="B37" s="133"/>
      <c r="C37" s="134"/>
      <c r="D37" s="134"/>
      <c r="E37" s="134"/>
      <c r="F37" s="134"/>
      <c r="G37" s="134"/>
      <c r="H37" s="135"/>
    </row>
    <row r="38" spans="1:8" ht="12.75" customHeight="1">
      <c r="A38" s="34"/>
      <c r="B38" s="128" t="s">
        <v>23</v>
      </c>
      <c r="C38" s="129"/>
      <c r="D38" s="129"/>
      <c r="E38" s="129"/>
      <c r="F38" s="129"/>
      <c r="G38" s="129"/>
      <c r="H38" s="130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6"/>
      <c r="C40" s="137"/>
      <c r="D40" s="137"/>
      <c r="E40" s="137"/>
      <c r="F40" s="137"/>
      <c r="G40" s="137"/>
      <c r="H40" s="138"/>
      <c r="I40" s="28"/>
    </row>
    <row r="41" spans="1:9" ht="12.75" customHeight="1">
      <c r="A41" s="34"/>
      <c r="B41" s="128" t="s">
        <v>24</v>
      </c>
      <c r="C41" s="129"/>
      <c r="D41" s="129"/>
      <c r="E41" s="129"/>
      <c r="F41" s="129"/>
      <c r="G41" s="129"/>
      <c r="H41" s="130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&amp;LCD4C22B6&amp;C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5">
      <selection activeCell="C48" sqref="C48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87" customWidth="1"/>
    <col min="13" max="16384" width="9.125" style="3" customWidth="1"/>
  </cols>
  <sheetData>
    <row r="1" spans="1:12" s="4" customFormat="1" ht="21.75" customHeight="1">
      <c r="A1" s="174" t="s">
        <v>193</v>
      </c>
      <c r="B1" s="174"/>
      <c r="C1" s="174"/>
      <c r="D1" s="174"/>
      <c r="E1" s="174"/>
      <c r="F1" s="174"/>
      <c r="G1" s="174"/>
      <c r="H1" s="174"/>
      <c r="I1" s="174"/>
      <c r="J1" s="174"/>
      <c r="L1" s="84"/>
    </row>
    <row r="2" spans="1:12" s="4" customFormat="1" ht="30" customHeight="1">
      <c r="A2" s="176" t="s">
        <v>4</v>
      </c>
      <c r="B2" s="176"/>
      <c r="C2" s="176"/>
      <c r="D2" s="175" t="s">
        <v>26</v>
      </c>
      <c r="E2" s="177" t="s">
        <v>121</v>
      </c>
      <c r="F2" s="177"/>
      <c r="G2" s="177"/>
      <c r="H2" s="177" t="s">
        <v>108</v>
      </c>
      <c r="I2" s="177"/>
      <c r="J2" s="179" t="s">
        <v>27</v>
      </c>
      <c r="K2" s="179"/>
      <c r="L2" s="92"/>
    </row>
    <row r="3" spans="1:12" s="4" customFormat="1" ht="30.75" customHeight="1">
      <c r="A3" s="176"/>
      <c r="B3" s="176"/>
      <c r="C3" s="176"/>
      <c r="D3" s="175"/>
      <c r="E3" s="179" t="s">
        <v>0</v>
      </c>
      <c r="F3" s="178" t="s">
        <v>153</v>
      </c>
      <c r="G3" s="178"/>
      <c r="H3" s="177"/>
      <c r="I3" s="177"/>
      <c r="J3" s="179"/>
      <c r="K3" s="179"/>
      <c r="L3" s="92"/>
    </row>
    <row r="4" spans="1:12" s="4" customFormat="1" ht="120" customHeight="1">
      <c r="A4" s="176"/>
      <c r="B4" s="176"/>
      <c r="C4" s="176"/>
      <c r="D4" s="175"/>
      <c r="E4" s="17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4"/>
    </row>
    <row r="5" spans="1:12" s="78" customFormat="1" ht="10.5" customHeight="1">
      <c r="A5" s="155" t="s">
        <v>2</v>
      </c>
      <c r="B5" s="156"/>
      <c r="C5" s="157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85"/>
    </row>
    <row r="6" spans="1:12" s="4" customFormat="1" ht="16.5" customHeight="1">
      <c r="A6" s="160" t="s">
        <v>41</v>
      </c>
      <c r="B6" s="158" t="s">
        <v>25</v>
      </c>
      <c r="C6" s="159"/>
      <c r="D6" s="39">
        <v>1</v>
      </c>
      <c r="E6" s="104">
        <v>185690</v>
      </c>
      <c r="F6" s="104">
        <v>87860</v>
      </c>
      <c r="G6" s="104">
        <v>1438</v>
      </c>
      <c r="H6" s="104">
        <v>81733</v>
      </c>
      <c r="I6" s="104" t="s">
        <v>93</v>
      </c>
      <c r="J6" s="104">
        <v>103957</v>
      </c>
      <c r="K6" s="105">
        <v>46485</v>
      </c>
      <c r="L6" s="86">
        <f aca="true" t="shared" si="0" ref="L6:L46">E6-F6</f>
        <v>97830</v>
      </c>
    </row>
    <row r="7" spans="1:12" s="4" customFormat="1" ht="24.75" customHeight="1">
      <c r="A7" s="161"/>
      <c r="B7" s="158" t="s">
        <v>125</v>
      </c>
      <c r="C7" s="159"/>
      <c r="D7" s="39">
        <v>2</v>
      </c>
      <c r="E7" s="104">
        <v>561332</v>
      </c>
      <c r="F7" s="104">
        <v>540199</v>
      </c>
      <c r="G7" s="104">
        <v>1125</v>
      </c>
      <c r="H7" s="104">
        <v>515519</v>
      </c>
      <c r="I7" s="104">
        <v>395666</v>
      </c>
      <c r="J7" s="104">
        <v>45813</v>
      </c>
      <c r="K7" s="105">
        <v>4878</v>
      </c>
      <c r="L7" s="86">
        <f t="shared" si="0"/>
        <v>21133</v>
      </c>
    </row>
    <row r="8" spans="1:12" s="4" customFormat="1" ht="24" customHeight="1">
      <c r="A8" s="161"/>
      <c r="B8" s="158" t="s">
        <v>29</v>
      </c>
      <c r="C8" s="159"/>
      <c r="D8" s="39">
        <v>3</v>
      </c>
      <c r="E8" s="104">
        <v>1355</v>
      </c>
      <c r="F8" s="104">
        <v>1239</v>
      </c>
      <c r="G8" s="104">
        <v>9</v>
      </c>
      <c r="H8" s="104">
        <v>1129</v>
      </c>
      <c r="I8" s="104">
        <v>801</v>
      </c>
      <c r="J8" s="104">
        <v>226</v>
      </c>
      <c r="K8" s="105">
        <v>13</v>
      </c>
      <c r="L8" s="86">
        <f t="shared" si="0"/>
        <v>116</v>
      </c>
    </row>
    <row r="9" spans="1:12" s="4" customFormat="1" ht="18.75" customHeight="1">
      <c r="A9" s="161"/>
      <c r="B9" s="158" t="s">
        <v>28</v>
      </c>
      <c r="C9" s="159"/>
      <c r="D9" s="39">
        <v>4</v>
      </c>
      <c r="E9" s="104">
        <v>70121</v>
      </c>
      <c r="F9" s="104">
        <v>59787</v>
      </c>
      <c r="G9" s="104">
        <v>226</v>
      </c>
      <c r="H9" s="106">
        <v>57698</v>
      </c>
      <c r="I9" s="104">
        <v>39860</v>
      </c>
      <c r="J9" s="104">
        <v>12423</v>
      </c>
      <c r="K9" s="105">
        <v>1457</v>
      </c>
      <c r="L9" s="86">
        <f t="shared" si="0"/>
        <v>10334</v>
      </c>
    </row>
    <row r="10" spans="1:12" s="4" customFormat="1" ht="27" customHeight="1">
      <c r="A10" s="161"/>
      <c r="B10" s="158" t="s">
        <v>173</v>
      </c>
      <c r="C10" s="159"/>
      <c r="D10" s="39">
        <v>5</v>
      </c>
      <c r="E10" s="104">
        <v>1058</v>
      </c>
      <c r="F10" s="104">
        <v>691</v>
      </c>
      <c r="G10" s="104">
        <v>53</v>
      </c>
      <c r="H10" s="104">
        <v>599</v>
      </c>
      <c r="I10" s="104">
        <v>41</v>
      </c>
      <c r="J10" s="104">
        <v>459</v>
      </c>
      <c r="K10" s="105">
        <v>141</v>
      </c>
      <c r="L10" s="86">
        <f t="shared" si="0"/>
        <v>367</v>
      </c>
    </row>
    <row r="11" spans="1:12" s="4" customFormat="1" ht="27" customHeight="1">
      <c r="A11" s="161"/>
      <c r="B11" s="158" t="s">
        <v>126</v>
      </c>
      <c r="C11" s="159"/>
      <c r="D11" s="39">
        <v>6</v>
      </c>
      <c r="E11" s="104">
        <v>31</v>
      </c>
      <c r="F11" s="104">
        <v>19</v>
      </c>
      <c r="G11" s="104">
        <v>1</v>
      </c>
      <c r="H11" s="104">
        <v>21</v>
      </c>
      <c r="I11" s="104">
        <v>6</v>
      </c>
      <c r="J11" s="104">
        <v>10</v>
      </c>
      <c r="K11" s="105">
        <v>4</v>
      </c>
      <c r="L11" s="86">
        <f t="shared" si="0"/>
        <v>12</v>
      </c>
    </row>
    <row r="12" spans="1:12" s="4" customFormat="1" ht="15" customHeight="1">
      <c r="A12" s="161"/>
      <c r="B12" s="158" t="s">
        <v>192</v>
      </c>
      <c r="C12" s="159"/>
      <c r="D12" s="39">
        <v>7</v>
      </c>
      <c r="E12" s="104">
        <v>10909</v>
      </c>
      <c r="F12" s="104">
        <v>10495</v>
      </c>
      <c r="G12" s="104">
        <v>2</v>
      </c>
      <c r="H12" s="104">
        <v>10074</v>
      </c>
      <c r="I12" s="104">
        <v>5990</v>
      </c>
      <c r="J12" s="104">
        <v>835</v>
      </c>
      <c r="K12" s="105">
        <v>75</v>
      </c>
      <c r="L12" s="86">
        <f t="shared" si="0"/>
        <v>414</v>
      </c>
    </row>
    <row r="13" spans="1:12" s="4" customFormat="1" ht="15" customHeight="1">
      <c r="A13" s="161"/>
      <c r="B13" s="158" t="s">
        <v>124</v>
      </c>
      <c r="C13" s="159"/>
      <c r="D13" s="39">
        <v>8</v>
      </c>
      <c r="E13" s="104">
        <v>1472</v>
      </c>
      <c r="F13" s="104">
        <v>81</v>
      </c>
      <c r="G13" s="104">
        <v>17</v>
      </c>
      <c r="H13" s="104">
        <v>217</v>
      </c>
      <c r="I13" s="104">
        <v>71</v>
      </c>
      <c r="J13" s="104">
        <v>1255</v>
      </c>
      <c r="K13" s="105">
        <v>436</v>
      </c>
      <c r="L13" s="86">
        <f t="shared" si="0"/>
        <v>1391</v>
      </c>
    </row>
    <row r="14" spans="1:12" s="4" customFormat="1" ht="26.25" customHeight="1">
      <c r="A14" s="161"/>
      <c r="B14" s="151" t="s">
        <v>194</v>
      </c>
      <c r="C14" s="152"/>
      <c r="D14" s="39">
        <v>9</v>
      </c>
      <c r="E14" s="107">
        <v>10629</v>
      </c>
      <c r="F14" s="107">
        <v>9115</v>
      </c>
      <c r="G14" s="107">
        <v>17</v>
      </c>
      <c r="H14" s="107">
        <v>8208</v>
      </c>
      <c r="I14" s="107">
        <v>7370</v>
      </c>
      <c r="J14" s="107">
        <v>2421</v>
      </c>
      <c r="K14" s="108">
        <v>233</v>
      </c>
      <c r="L14" s="86">
        <f t="shared" si="0"/>
        <v>1514</v>
      </c>
    </row>
    <row r="15" spans="1:12" s="4" customFormat="1" ht="15" customHeight="1">
      <c r="A15" s="161"/>
      <c r="B15" s="158" t="s">
        <v>203</v>
      </c>
      <c r="C15" s="159"/>
      <c r="D15" s="39">
        <v>10</v>
      </c>
      <c r="E15" s="107">
        <v>2494</v>
      </c>
      <c r="F15" s="107">
        <v>2267</v>
      </c>
      <c r="G15" s="107">
        <v>10</v>
      </c>
      <c r="H15" s="107">
        <v>2088</v>
      </c>
      <c r="I15" s="107">
        <v>1209</v>
      </c>
      <c r="J15" s="107">
        <v>406</v>
      </c>
      <c r="K15" s="108">
        <v>51</v>
      </c>
      <c r="L15" s="86">
        <f t="shared" si="0"/>
        <v>227</v>
      </c>
    </row>
    <row r="16" spans="1:12" s="4" customFormat="1" ht="15.75" customHeight="1">
      <c r="A16" s="162"/>
      <c r="B16" s="6" t="s">
        <v>36</v>
      </c>
      <c r="C16" s="6"/>
      <c r="D16" s="39">
        <v>11</v>
      </c>
      <c r="E16" s="109">
        <f aca="true" t="shared" si="1" ref="E16:K16">SUM(E6:E15)</f>
        <v>845091</v>
      </c>
      <c r="F16" s="109">
        <f t="shared" si="1"/>
        <v>711753</v>
      </c>
      <c r="G16" s="109">
        <f t="shared" si="1"/>
        <v>2898</v>
      </c>
      <c r="H16" s="109">
        <f t="shared" si="1"/>
        <v>677286</v>
      </c>
      <c r="I16" s="109">
        <f t="shared" si="1"/>
        <v>451014</v>
      </c>
      <c r="J16" s="109">
        <f t="shared" si="1"/>
        <v>167805</v>
      </c>
      <c r="K16" s="109">
        <f t="shared" si="1"/>
        <v>53773</v>
      </c>
      <c r="L16" s="86">
        <f t="shared" si="0"/>
        <v>133338</v>
      </c>
    </row>
    <row r="17" spans="1:12" ht="16.5" customHeight="1">
      <c r="A17" s="160" t="s">
        <v>58</v>
      </c>
      <c r="B17" s="153" t="s">
        <v>31</v>
      </c>
      <c r="C17" s="154"/>
      <c r="D17" s="39">
        <v>12</v>
      </c>
      <c r="E17" s="105">
        <v>28028</v>
      </c>
      <c r="F17" s="105">
        <v>25148</v>
      </c>
      <c r="G17" s="105">
        <v>101</v>
      </c>
      <c r="H17" s="105">
        <v>22943</v>
      </c>
      <c r="I17" s="105">
        <v>16355</v>
      </c>
      <c r="J17" s="105">
        <v>5085</v>
      </c>
      <c r="K17" s="105">
        <v>693</v>
      </c>
      <c r="L17" s="86">
        <f t="shared" si="0"/>
        <v>2880</v>
      </c>
    </row>
    <row r="18" spans="1:12" ht="13.5" customHeight="1">
      <c r="A18" s="161"/>
      <c r="B18" s="90"/>
      <c r="C18" s="91" t="s">
        <v>170</v>
      </c>
      <c r="D18" s="39">
        <v>13</v>
      </c>
      <c r="E18" s="105">
        <v>23707</v>
      </c>
      <c r="F18" s="105">
        <v>16534</v>
      </c>
      <c r="G18" s="105">
        <v>161</v>
      </c>
      <c r="H18" s="105">
        <v>16336</v>
      </c>
      <c r="I18" s="105">
        <v>11819</v>
      </c>
      <c r="J18" s="105">
        <v>7371</v>
      </c>
      <c r="K18" s="105">
        <v>1719</v>
      </c>
      <c r="L18" s="86">
        <f t="shared" si="0"/>
        <v>7173</v>
      </c>
    </row>
    <row r="19" spans="1:12" ht="26.25" customHeight="1">
      <c r="A19" s="161"/>
      <c r="B19" s="153" t="s">
        <v>210</v>
      </c>
      <c r="C19" s="154"/>
      <c r="D19" s="39">
        <v>14</v>
      </c>
      <c r="E19" s="108">
        <v>16</v>
      </c>
      <c r="F19" s="108">
        <v>15</v>
      </c>
      <c r="G19" s="108"/>
      <c r="H19" s="108">
        <v>13</v>
      </c>
      <c r="I19" s="108">
        <v>2</v>
      </c>
      <c r="J19" s="108">
        <v>3</v>
      </c>
      <c r="K19" s="108"/>
      <c r="L19" s="86">
        <f t="shared" si="0"/>
        <v>1</v>
      </c>
    </row>
    <row r="20" spans="1:12" ht="18" customHeight="1">
      <c r="A20" s="161"/>
      <c r="B20" s="158" t="s">
        <v>28</v>
      </c>
      <c r="C20" s="159"/>
      <c r="D20" s="39">
        <v>15</v>
      </c>
      <c r="E20" s="105">
        <v>2886</v>
      </c>
      <c r="F20" s="105">
        <v>2359</v>
      </c>
      <c r="G20" s="105">
        <v>9</v>
      </c>
      <c r="H20" s="105">
        <v>2401</v>
      </c>
      <c r="I20" s="105">
        <v>1763</v>
      </c>
      <c r="J20" s="105">
        <v>485</v>
      </c>
      <c r="K20" s="105">
        <v>148</v>
      </c>
      <c r="L20" s="86">
        <f t="shared" si="0"/>
        <v>527</v>
      </c>
    </row>
    <row r="21" spans="1:12" ht="24" customHeight="1">
      <c r="A21" s="161"/>
      <c r="B21" s="153" t="s">
        <v>173</v>
      </c>
      <c r="C21" s="154"/>
      <c r="D21" s="39">
        <v>16</v>
      </c>
      <c r="E21" s="105">
        <v>116</v>
      </c>
      <c r="F21" s="105">
        <v>52</v>
      </c>
      <c r="G21" s="105"/>
      <c r="H21" s="105">
        <v>59</v>
      </c>
      <c r="I21" s="105">
        <v>1</v>
      </c>
      <c r="J21" s="105">
        <v>57</v>
      </c>
      <c r="K21" s="105">
        <v>31</v>
      </c>
      <c r="L21" s="86">
        <f t="shared" si="0"/>
        <v>64</v>
      </c>
    </row>
    <row r="22" spans="1:12" ht="17.25" customHeight="1">
      <c r="A22" s="161"/>
      <c r="B22" s="153" t="s">
        <v>34</v>
      </c>
      <c r="C22" s="154"/>
      <c r="D22" s="39">
        <v>17</v>
      </c>
      <c r="E22" s="105">
        <v>31</v>
      </c>
      <c r="F22" s="105">
        <v>21</v>
      </c>
      <c r="G22" s="105">
        <v>1</v>
      </c>
      <c r="H22" s="105">
        <v>19</v>
      </c>
      <c r="I22" s="105">
        <v>14</v>
      </c>
      <c r="J22" s="105">
        <v>12</v>
      </c>
      <c r="K22" s="105">
        <v>4</v>
      </c>
      <c r="L22" s="86">
        <f t="shared" si="0"/>
        <v>10</v>
      </c>
    </row>
    <row r="23" spans="1:12" ht="17.25" customHeight="1">
      <c r="A23" s="161"/>
      <c r="B23" s="153" t="s">
        <v>195</v>
      </c>
      <c r="C23" s="154"/>
      <c r="D23" s="39">
        <v>18</v>
      </c>
      <c r="E23" s="105">
        <v>67</v>
      </c>
      <c r="F23" s="105">
        <v>67</v>
      </c>
      <c r="G23" s="105"/>
      <c r="H23" s="105">
        <v>59</v>
      </c>
      <c r="I23" s="105">
        <v>3</v>
      </c>
      <c r="J23" s="105">
        <v>8</v>
      </c>
      <c r="K23" s="105"/>
      <c r="L23" s="86">
        <f t="shared" si="0"/>
        <v>0</v>
      </c>
    </row>
    <row r="24" spans="1:12" ht="18" customHeight="1">
      <c r="A24" s="161"/>
      <c r="B24" s="153" t="s">
        <v>128</v>
      </c>
      <c r="C24" s="154"/>
      <c r="D24" s="39">
        <v>19</v>
      </c>
      <c r="E24" s="105">
        <v>130</v>
      </c>
      <c r="F24" s="105">
        <v>125</v>
      </c>
      <c r="G24" s="105"/>
      <c r="H24" s="105">
        <v>120</v>
      </c>
      <c r="I24" s="105">
        <v>91</v>
      </c>
      <c r="J24" s="105">
        <v>10</v>
      </c>
      <c r="K24" s="105"/>
      <c r="L24" s="86">
        <f t="shared" si="0"/>
        <v>5</v>
      </c>
    </row>
    <row r="25" spans="1:12" ht="16.5" customHeight="1">
      <c r="A25" s="162"/>
      <c r="B25" s="6" t="s">
        <v>36</v>
      </c>
      <c r="C25" s="6"/>
      <c r="D25" s="39">
        <v>20</v>
      </c>
      <c r="E25" s="108">
        <v>38597</v>
      </c>
      <c r="F25" s="108">
        <v>28845</v>
      </c>
      <c r="G25" s="108">
        <v>207</v>
      </c>
      <c r="H25" s="108">
        <v>25605</v>
      </c>
      <c r="I25" s="108">
        <v>13717</v>
      </c>
      <c r="J25" s="108">
        <v>12992</v>
      </c>
      <c r="K25" s="108">
        <v>2592</v>
      </c>
      <c r="L25" s="86">
        <f t="shared" si="0"/>
        <v>9752</v>
      </c>
    </row>
    <row r="26" spans="1:12" ht="18" customHeight="1">
      <c r="A26" s="170" t="s">
        <v>113</v>
      </c>
      <c r="B26" s="153" t="s">
        <v>127</v>
      </c>
      <c r="C26" s="154"/>
      <c r="D26" s="39">
        <v>21</v>
      </c>
      <c r="E26" s="105">
        <v>276891</v>
      </c>
      <c r="F26" s="105">
        <v>258941</v>
      </c>
      <c r="G26" s="105">
        <v>172</v>
      </c>
      <c r="H26" s="105">
        <v>238870</v>
      </c>
      <c r="I26" s="105">
        <v>186811</v>
      </c>
      <c r="J26" s="105">
        <v>38021</v>
      </c>
      <c r="K26" s="105">
        <v>495</v>
      </c>
      <c r="L26" s="86">
        <f t="shared" si="0"/>
        <v>17950</v>
      </c>
    </row>
    <row r="27" spans="1:12" ht="26.25" customHeight="1">
      <c r="A27" s="170"/>
      <c r="B27" s="153" t="s">
        <v>210</v>
      </c>
      <c r="C27" s="154"/>
      <c r="D27" s="39">
        <v>22</v>
      </c>
      <c r="E27" s="108">
        <v>11142</v>
      </c>
      <c r="F27" s="108">
        <v>9970</v>
      </c>
      <c r="G27" s="108">
        <v>14</v>
      </c>
      <c r="H27" s="108">
        <v>9281</v>
      </c>
      <c r="I27" s="108">
        <v>5490</v>
      </c>
      <c r="J27" s="108">
        <v>1861</v>
      </c>
      <c r="K27" s="108">
        <v>392</v>
      </c>
      <c r="L27" s="86">
        <f t="shared" si="0"/>
        <v>1172</v>
      </c>
    </row>
    <row r="28" spans="1:12" ht="15.75" customHeight="1">
      <c r="A28" s="170"/>
      <c r="B28" s="153" t="s">
        <v>31</v>
      </c>
      <c r="C28" s="154"/>
      <c r="D28" s="39">
        <v>23</v>
      </c>
      <c r="E28" s="105">
        <v>485501</v>
      </c>
      <c r="F28" s="105">
        <v>438254</v>
      </c>
      <c r="G28" s="105">
        <v>1057</v>
      </c>
      <c r="H28" s="105">
        <v>412248</v>
      </c>
      <c r="I28" s="105">
        <v>362868</v>
      </c>
      <c r="J28" s="105">
        <v>73253</v>
      </c>
      <c r="K28" s="105">
        <v>4380</v>
      </c>
      <c r="L28" s="86">
        <f t="shared" si="0"/>
        <v>47247</v>
      </c>
    </row>
    <row r="29" spans="1:12" ht="14.25" customHeight="1">
      <c r="A29" s="170"/>
      <c r="B29" s="89"/>
      <c r="C29" s="91" t="s">
        <v>171</v>
      </c>
      <c r="D29" s="39">
        <v>24</v>
      </c>
      <c r="E29" s="105">
        <v>590437</v>
      </c>
      <c r="F29" s="105">
        <v>370588</v>
      </c>
      <c r="G29" s="105">
        <v>5660</v>
      </c>
      <c r="H29" s="105">
        <v>365091</v>
      </c>
      <c r="I29" s="105">
        <v>294242</v>
      </c>
      <c r="J29" s="105">
        <v>225346</v>
      </c>
      <c r="K29" s="105">
        <v>42656</v>
      </c>
      <c r="L29" s="86">
        <f t="shared" si="0"/>
        <v>219849</v>
      </c>
    </row>
    <row r="30" spans="1:12" ht="17.25" customHeight="1">
      <c r="A30" s="170"/>
      <c r="B30" s="153" t="s">
        <v>32</v>
      </c>
      <c r="C30" s="154"/>
      <c r="D30" s="39">
        <v>25</v>
      </c>
      <c r="E30" s="105">
        <v>61069</v>
      </c>
      <c r="F30" s="105">
        <v>59203</v>
      </c>
      <c r="G30" s="105">
        <v>140</v>
      </c>
      <c r="H30" s="105">
        <v>56680</v>
      </c>
      <c r="I30" s="105">
        <v>49285</v>
      </c>
      <c r="J30" s="105">
        <v>4389</v>
      </c>
      <c r="K30" s="105">
        <v>165</v>
      </c>
      <c r="L30" s="86">
        <f t="shared" si="0"/>
        <v>1866</v>
      </c>
    </row>
    <row r="31" spans="1:12" ht="18" customHeight="1">
      <c r="A31" s="170"/>
      <c r="B31" s="89"/>
      <c r="C31" s="91" t="s">
        <v>172</v>
      </c>
      <c r="D31" s="39">
        <v>26</v>
      </c>
      <c r="E31" s="105">
        <v>58880</v>
      </c>
      <c r="F31" s="105">
        <v>49472</v>
      </c>
      <c r="G31" s="105">
        <v>230</v>
      </c>
      <c r="H31" s="105">
        <v>49236</v>
      </c>
      <c r="I31" s="105">
        <v>45283</v>
      </c>
      <c r="J31" s="105">
        <v>9644</v>
      </c>
      <c r="K31" s="105">
        <v>717</v>
      </c>
      <c r="L31" s="86">
        <f t="shared" si="0"/>
        <v>9408</v>
      </c>
    </row>
    <row r="32" spans="1:12" ht="18" customHeight="1">
      <c r="A32" s="170"/>
      <c r="B32" s="153" t="s">
        <v>33</v>
      </c>
      <c r="C32" s="154"/>
      <c r="D32" s="39">
        <v>27</v>
      </c>
      <c r="E32" s="105">
        <v>9926</v>
      </c>
      <c r="F32" s="105">
        <v>7749</v>
      </c>
      <c r="G32" s="105">
        <v>44</v>
      </c>
      <c r="H32" s="105">
        <v>7132</v>
      </c>
      <c r="I32" s="105">
        <v>3758</v>
      </c>
      <c r="J32" s="105">
        <v>2794</v>
      </c>
      <c r="K32" s="105">
        <v>379</v>
      </c>
      <c r="L32" s="86">
        <f t="shared" si="0"/>
        <v>2177</v>
      </c>
    </row>
    <row r="33" spans="1:12" ht="26.25" customHeight="1">
      <c r="A33" s="170"/>
      <c r="B33" s="153" t="s">
        <v>174</v>
      </c>
      <c r="C33" s="154"/>
      <c r="D33" s="39">
        <v>28</v>
      </c>
      <c r="E33" s="105">
        <v>1727</v>
      </c>
      <c r="F33" s="105">
        <v>1139</v>
      </c>
      <c r="G33" s="105">
        <v>63</v>
      </c>
      <c r="H33" s="105">
        <v>1107</v>
      </c>
      <c r="I33" s="105">
        <v>279</v>
      </c>
      <c r="J33" s="105">
        <v>620</v>
      </c>
      <c r="K33" s="105">
        <v>170</v>
      </c>
      <c r="L33" s="86">
        <f t="shared" si="0"/>
        <v>588</v>
      </c>
    </row>
    <row r="34" spans="1:12" ht="18" customHeight="1">
      <c r="A34" s="170"/>
      <c r="B34" s="153" t="s">
        <v>34</v>
      </c>
      <c r="C34" s="154"/>
      <c r="D34" s="39">
        <v>29</v>
      </c>
      <c r="E34" s="105">
        <v>1659</v>
      </c>
      <c r="F34" s="105">
        <v>1352</v>
      </c>
      <c r="G34" s="105">
        <v>14</v>
      </c>
      <c r="H34" s="105">
        <v>1276</v>
      </c>
      <c r="I34" s="105">
        <v>808</v>
      </c>
      <c r="J34" s="105">
        <v>383</v>
      </c>
      <c r="K34" s="105">
        <v>48</v>
      </c>
      <c r="L34" s="86">
        <f t="shared" si="0"/>
        <v>307</v>
      </c>
    </row>
    <row r="35" spans="1:12" ht="18" customHeight="1">
      <c r="A35" s="170"/>
      <c r="B35" s="153" t="s">
        <v>195</v>
      </c>
      <c r="C35" s="154"/>
      <c r="D35" s="39">
        <v>30</v>
      </c>
      <c r="E35" s="105">
        <v>1760</v>
      </c>
      <c r="F35" s="105">
        <v>1716</v>
      </c>
      <c r="G35" s="105">
        <v>1</v>
      </c>
      <c r="H35" s="105">
        <v>1629</v>
      </c>
      <c r="I35" s="105">
        <v>146</v>
      </c>
      <c r="J35" s="105">
        <v>131</v>
      </c>
      <c r="K35" s="105">
        <v>18</v>
      </c>
      <c r="L35" s="86">
        <f t="shared" si="0"/>
        <v>44</v>
      </c>
    </row>
    <row r="36" spans="1:12" ht="18" customHeight="1">
      <c r="A36" s="170"/>
      <c r="B36" s="163" t="s">
        <v>130</v>
      </c>
      <c r="C36" s="164"/>
      <c r="D36" s="39">
        <v>31</v>
      </c>
      <c r="E36" s="105">
        <v>9946</v>
      </c>
      <c r="F36" s="105">
        <v>7072</v>
      </c>
      <c r="G36" s="105">
        <v>150</v>
      </c>
      <c r="H36" s="105">
        <v>6831</v>
      </c>
      <c r="I36" s="105">
        <v>2024</v>
      </c>
      <c r="J36" s="105">
        <v>3115</v>
      </c>
      <c r="K36" s="105">
        <v>838</v>
      </c>
      <c r="L36" s="86">
        <f t="shared" si="0"/>
        <v>2874</v>
      </c>
    </row>
    <row r="37" spans="1:12" ht="26.25" customHeight="1">
      <c r="A37" s="170"/>
      <c r="B37" s="163" t="s">
        <v>35</v>
      </c>
      <c r="C37" s="164"/>
      <c r="D37" s="39">
        <v>32</v>
      </c>
      <c r="E37" s="105">
        <v>65639</v>
      </c>
      <c r="F37" s="105">
        <v>54227</v>
      </c>
      <c r="G37" s="105">
        <v>186</v>
      </c>
      <c r="H37" s="105">
        <v>50252</v>
      </c>
      <c r="I37" s="105">
        <v>31863</v>
      </c>
      <c r="J37" s="105">
        <v>15387</v>
      </c>
      <c r="K37" s="105">
        <v>1792</v>
      </c>
      <c r="L37" s="86">
        <f t="shared" si="0"/>
        <v>11412</v>
      </c>
    </row>
    <row r="38" spans="1:12" ht="40.5" customHeight="1">
      <c r="A38" s="170"/>
      <c r="B38" s="153" t="s">
        <v>140</v>
      </c>
      <c r="C38" s="154"/>
      <c r="D38" s="39">
        <v>33</v>
      </c>
      <c r="E38" s="105">
        <v>595</v>
      </c>
      <c r="F38" s="105">
        <v>435</v>
      </c>
      <c r="G38" s="105">
        <v>6</v>
      </c>
      <c r="H38" s="105">
        <v>398</v>
      </c>
      <c r="I38" s="105">
        <v>197</v>
      </c>
      <c r="J38" s="105">
        <v>197</v>
      </c>
      <c r="K38" s="105">
        <v>38</v>
      </c>
      <c r="L38" s="86">
        <f t="shared" si="0"/>
        <v>160</v>
      </c>
    </row>
    <row r="39" spans="1:12" ht="18" customHeight="1">
      <c r="A39" s="170"/>
      <c r="B39" s="153" t="s">
        <v>214</v>
      </c>
      <c r="C39" s="154"/>
      <c r="D39" s="39">
        <v>34</v>
      </c>
      <c r="E39" s="105">
        <v>3534</v>
      </c>
      <c r="F39" s="105">
        <v>3007</v>
      </c>
      <c r="G39" s="105">
        <v>1</v>
      </c>
      <c r="H39" s="105">
        <v>2696</v>
      </c>
      <c r="I39" s="105">
        <v>1565</v>
      </c>
      <c r="J39" s="105">
        <v>838</v>
      </c>
      <c r="K39" s="105">
        <v>134</v>
      </c>
      <c r="L39" s="86">
        <f t="shared" si="0"/>
        <v>527</v>
      </c>
    </row>
    <row r="40" spans="1:12" ht="15.75" customHeight="1">
      <c r="A40" s="170"/>
      <c r="B40" s="6" t="s">
        <v>36</v>
      </c>
      <c r="C40" s="6"/>
      <c r="D40" s="39">
        <v>35</v>
      </c>
      <c r="E40" s="108">
        <v>1163634</v>
      </c>
      <c r="F40" s="108">
        <v>883786</v>
      </c>
      <c r="G40" s="108">
        <v>6871</v>
      </c>
      <c r="H40" s="108">
        <v>790072</v>
      </c>
      <c r="I40" s="108">
        <v>572789</v>
      </c>
      <c r="J40" s="108">
        <v>373562</v>
      </c>
      <c r="K40" s="108">
        <v>52035</v>
      </c>
      <c r="L40" s="86">
        <f t="shared" si="0"/>
        <v>279848</v>
      </c>
    </row>
    <row r="41" spans="1:12" ht="18.75" customHeight="1">
      <c r="A41" s="173" t="s">
        <v>43</v>
      </c>
      <c r="B41" s="168" t="s">
        <v>44</v>
      </c>
      <c r="C41" s="168"/>
      <c r="D41" s="39">
        <v>36</v>
      </c>
      <c r="E41" s="105">
        <v>744545</v>
      </c>
      <c r="F41" s="105">
        <v>675121</v>
      </c>
      <c r="G41" s="105">
        <v>178</v>
      </c>
      <c r="H41" s="105">
        <v>610729</v>
      </c>
      <c r="I41" s="105" t="s">
        <v>93</v>
      </c>
      <c r="J41" s="105">
        <v>133816</v>
      </c>
      <c r="K41" s="105">
        <v>5275</v>
      </c>
      <c r="L41" s="86">
        <f t="shared" si="0"/>
        <v>69424</v>
      </c>
    </row>
    <row r="42" spans="1:12" ht="16.5" customHeight="1">
      <c r="A42" s="173"/>
      <c r="B42" s="165" t="s">
        <v>47</v>
      </c>
      <c r="C42" s="166"/>
      <c r="D42" s="39">
        <v>37</v>
      </c>
      <c r="E42" s="105">
        <v>8919</v>
      </c>
      <c r="F42" s="105">
        <v>8142</v>
      </c>
      <c r="G42" s="105">
        <v>5</v>
      </c>
      <c r="H42" s="105">
        <v>6288</v>
      </c>
      <c r="I42" s="105" t="s">
        <v>93</v>
      </c>
      <c r="J42" s="105">
        <v>2631</v>
      </c>
      <c r="K42" s="105">
        <v>176</v>
      </c>
      <c r="L42" s="86">
        <f t="shared" si="0"/>
        <v>777</v>
      </c>
    </row>
    <row r="43" spans="1:12" ht="26.25" customHeight="1">
      <c r="A43" s="173"/>
      <c r="B43" s="169" t="s">
        <v>42</v>
      </c>
      <c r="C43" s="169"/>
      <c r="D43" s="39">
        <v>38</v>
      </c>
      <c r="E43" s="105">
        <v>7467</v>
      </c>
      <c r="F43" s="105">
        <v>6748</v>
      </c>
      <c r="G43" s="105"/>
      <c r="H43" s="105">
        <v>6114</v>
      </c>
      <c r="I43" s="105">
        <v>4028</v>
      </c>
      <c r="J43" s="105">
        <v>1353</v>
      </c>
      <c r="K43" s="105">
        <v>186</v>
      </c>
      <c r="L43" s="86">
        <f t="shared" si="0"/>
        <v>719</v>
      </c>
    </row>
    <row r="44" spans="1:12" ht="15.75" customHeight="1">
      <c r="A44" s="173"/>
      <c r="B44" s="171" t="s">
        <v>195</v>
      </c>
      <c r="C44" s="172"/>
      <c r="D44" s="39">
        <v>39</v>
      </c>
      <c r="E44" s="105">
        <v>1613</v>
      </c>
      <c r="F44" s="105">
        <v>1562</v>
      </c>
      <c r="G44" s="105"/>
      <c r="H44" s="105">
        <v>1445</v>
      </c>
      <c r="I44" s="105">
        <v>898</v>
      </c>
      <c r="J44" s="105">
        <v>168</v>
      </c>
      <c r="K44" s="105">
        <v>25</v>
      </c>
      <c r="L44" s="86">
        <f t="shared" si="0"/>
        <v>51</v>
      </c>
    </row>
    <row r="45" spans="1:12" ht="17.25" customHeight="1">
      <c r="A45" s="173"/>
      <c r="B45" s="6" t="s">
        <v>36</v>
      </c>
      <c r="C45" s="70"/>
      <c r="D45" s="39">
        <v>40</v>
      </c>
      <c r="E45" s="105">
        <f>E41+E43+E44</f>
        <v>753625</v>
      </c>
      <c r="F45" s="105">
        <f aca="true" t="shared" si="2" ref="F45:K45">F41+F43+F44</f>
        <v>683431</v>
      </c>
      <c r="G45" s="105">
        <f t="shared" si="2"/>
        <v>178</v>
      </c>
      <c r="H45" s="105">
        <f t="shared" si="2"/>
        <v>618288</v>
      </c>
      <c r="I45" s="105">
        <f>I43+I44</f>
        <v>4926</v>
      </c>
      <c r="J45" s="105">
        <f t="shared" si="2"/>
        <v>135337</v>
      </c>
      <c r="K45" s="105">
        <f t="shared" si="2"/>
        <v>5486</v>
      </c>
      <c r="L45" s="86">
        <f t="shared" si="0"/>
        <v>70194</v>
      </c>
    </row>
    <row r="46" spans="1:12" ht="15.75">
      <c r="A46" s="167" t="s">
        <v>196</v>
      </c>
      <c r="B46" s="167"/>
      <c r="C46" s="167"/>
      <c r="D46" s="39">
        <v>41</v>
      </c>
      <c r="E46" s="105">
        <f aca="true" t="shared" si="3" ref="E46:K46">E16+E25+E40+E45</f>
        <v>2800947</v>
      </c>
      <c r="F46" s="105">
        <f t="shared" si="3"/>
        <v>2307815</v>
      </c>
      <c r="G46" s="105">
        <f t="shared" si="3"/>
        <v>10154</v>
      </c>
      <c r="H46" s="105">
        <f t="shared" si="3"/>
        <v>2111251</v>
      </c>
      <c r="I46" s="105">
        <f t="shared" si="3"/>
        <v>1042446</v>
      </c>
      <c r="J46" s="105">
        <f t="shared" si="3"/>
        <v>689696</v>
      </c>
      <c r="K46" s="105">
        <f t="shared" si="3"/>
        <v>113886</v>
      </c>
      <c r="L46" s="86">
        <f t="shared" si="0"/>
        <v>493132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&amp;LCD4C22B6&amp;C&amp;R2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G3" sqref="G3:G59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9" t="s">
        <v>138</v>
      </c>
      <c r="B1" s="189"/>
      <c r="C1" s="189"/>
      <c r="D1" s="189"/>
      <c r="E1" s="40"/>
      <c r="F1" s="44"/>
    </row>
    <row r="2" spans="1:7" ht="22.5" customHeight="1">
      <c r="A2" s="217" t="s">
        <v>4</v>
      </c>
      <c r="B2" s="217"/>
      <c r="C2" s="217"/>
      <c r="D2" s="217"/>
      <c r="E2" s="217"/>
      <c r="F2" s="8" t="s">
        <v>37</v>
      </c>
      <c r="G2" s="8" t="s">
        <v>5</v>
      </c>
    </row>
    <row r="3" spans="1:7" ht="17.25" customHeight="1">
      <c r="A3" s="225" t="s">
        <v>41</v>
      </c>
      <c r="B3" s="224" t="s">
        <v>197</v>
      </c>
      <c r="C3" s="224"/>
      <c r="D3" s="224"/>
      <c r="E3" s="224"/>
      <c r="F3" s="69">
        <v>1</v>
      </c>
      <c r="G3" s="105">
        <v>11279</v>
      </c>
    </row>
    <row r="4" spans="1:7" ht="17.25" customHeight="1">
      <c r="A4" s="226"/>
      <c r="B4" s="47"/>
      <c r="C4" s="228" t="s">
        <v>11</v>
      </c>
      <c r="D4" s="228"/>
      <c r="E4" s="229"/>
      <c r="F4" s="69">
        <v>2</v>
      </c>
      <c r="G4" s="105">
        <v>10400</v>
      </c>
    </row>
    <row r="5" spans="1:7" ht="17.25" customHeight="1">
      <c r="A5" s="226"/>
      <c r="B5" s="221" t="s">
        <v>71</v>
      </c>
      <c r="C5" s="222"/>
      <c r="D5" s="222"/>
      <c r="E5" s="223"/>
      <c r="F5" s="69">
        <v>3</v>
      </c>
      <c r="G5" s="105">
        <v>93878</v>
      </c>
    </row>
    <row r="6" spans="1:7" ht="17.25" customHeight="1">
      <c r="A6" s="226"/>
      <c r="B6" s="210" t="s">
        <v>66</v>
      </c>
      <c r="C6" s="197" t="s">
        <v>67</v>
      </c>
      <c r="D6" s="197"/>
      <c r="E6" s="197"/>
      <c r="F6" s="69">
        <v>4</v>
      </c>
      <c r="G6" s="105">
        <v>2000</v>
      </c>
    </row>
    <row r="7" spans="1:7" ht="25.5" customHeight="1">
      <c r="A7" s="226"/>
      <c r="B7" s="211"/>
      <c r="C7" s="197" t="s">
        <v>68</v>
      </c>
      <c r="D7" s="197"/>
      <c r="E7" s="197"/>
      <c r="F7" s="69">
        <v>5</v>
      </c>
      <c r="G7" s="105">
        <v>4528</v>
      </c>
    </row>
    <row r="8" spans="1:7" ht="18.75" customHeight="1">
      <c r="A8" s="226"/>
      <c r="B8" s="211"/>
      <c r="C8" s="210" t="s">
        <v>69</v>
      </c>
      <c r="D8" s="197" t="s">
        <v>70</v>
      </c>
      <c r="E8" s="197"/>
      <c r="F8" s="69">
        <v>6</v>
      </c>
      <c r="G8" s="105">
        <v>14434</v>
      </c>
    </row>
    <row r="9" spans="1:7" ht="18.75" customHeight="1">
      <c r="A9" s="226"/>
      <c r="B9" s="211"/>
      <c r="C9" s="210"/>
      <c r="D9" s="197" t="s">
        <v>56</v>
      </c>
      <c r="E9" s="197"/>
      <c r="F9" s="69">
        <v>7</v>
      </c>
      <c r="G9" s="105">
        <v>19519</v>
      </c>
    </row>
    <row r="10" spans="1:7" ht="18.75" customHeight="1">
      <c r="A10" s="226"/>
      <c r="B10" s="211"/>
      <c r="C10" s="210"/>
      <c r="D10" s="197" t="s">
        <v>57</v>
      </c>
      <c r="E10" s="197"/>
      <c r="F10" s="69">
        <v>8</v>
      </c>
      <c r="G10" s="105">
        <v>27697</v>
      </c>
    </row>
    <row r="11" spans="1:7" ht="18.75" customHeight="1">
      <c r="A11" s="226"/>
      <c r="B11" s="212" t="s">
        <v>72</v>
      </c>
      <c r="C11" s="212"/>
      <c r="D11" s="212"/>
      <c r="E11" s="68" t="s">
        <v>73</v>
      </c>
      <c r="F11" s="69">
        <v>9</v>
      </c>
      <c r="G11" s="105">
        <v>5786</v>
      </c>
    </row>
    <row r="12" spans="1:7" ht="19.5" customHeight="1">
      <c r="A12" s="226"/>
      <c r="B12" s="212"/>
      <c r="C12" s="212"/>
      <c r="D12" s="212"/>
      <c r="E12" s="68" t="s">
        <v>74</v>
      </c>
      <c r="F12" s="69">
        <v>10</v>
      </c>
      <c r="G12" s="105">
        <v>7448</v>
      </c>
    </row>
    <row r="13" spans="1:7" ht="26.25" customHeight="1">
      <c r="A13" s="226"/>
      <c r="B13" s="209" t="s">
        <v>75</v>
      </c>
      <c r="C13" s="230" t="s">
        <v>76</v>
      </c>
      <c r="D13" s="231"/>
      <c r="E13" s="232"/>
      <c r="F13" s="69">
        <v>11</v>
      </c>
      <c r="G13" s="105">
        <v>5384</v>
      </c>
    </row>
    <row r="14" spans="1:7" ht="12" customHeight="1">
      <c r="A14" s="226"/>
      <c r="B14" s="209"/>
      <c r="C14" s="197" t="s">
        <v>77</v>
      </c>
      <c r="D14" s="197"/>
      <c r="E14" s="197"/>
      <c r="F14" s="69">
        <v>12</v>
      </c>
      <c r="G14" s="105">
        <v>63570</v>
      </c>
    </row>
    <row r="15" spans="1:7" ht="12" customHeight="1">
      <c r="A15" s="226"/>
      <c r="B15" s="209"/>
      <c r="C15" s="197" t="s">
        <v>83</v>
      </c>
      <c r="D15" s="197"/>
      <c r="E15" s="197"/>
      <c r="F15" s="69">
        <v>13</v>
      </c>
      <c r="G15" s="105">
        <v>1524</v>
      </c>
    </row>
    <row r="16" spans="1:7" ht="12" customHeight="1">
      <c r="A16" s="226"/>
      <c r="B16" s="209"/>
      <c r="C16" s="213" t="s">
        <v>78</v>
      </c>
      <c r="D16" s="213"/>
      <c r="E16" s="213"/>
      <c r="F16" s="69">
        <v>14</v>
      </c>
      <c r="G16" s="105">
        <v>5561</v>
      </c>
    </row>
    <row r="17" spans="1:7" ht="12" customHeight="1">
      <c r="A17" s="226"/>
      <c r="B17" s="209"/>
      <c r="C17" s="213" t="s">
        <v>79</v>
      </c>
      <c r="D17" s="213"/>
      <c r="E17" s="213"/>
      <c r="F17" s="69">
        <v>15</v>
      </c>
      <c r="G17" s="105">
        <v>10202</v>
      </c>
    </row>
    <row r="18" spans="1:7" ht="12" customHeight="1">
      <c r="A18" s="226"/>
      <c r="B18" s="209"/>
      <c r="C18" s="197" t="s">
        <v>80</v>
      </c>
      <c r="D18" s="197"/>
      <c r="E18" s="197"/>
      <c r="F18" s="69">
        <v>16</v>
      </c>
      <c r="G18" s="105">
        <v>26422</v>
      </c>
    </row>
    <row r="19" spans="1:7" ht="12" customHeight="1">
      <c r="A19" s="226"/>
      <c r="B19" s="209"/>
      <c r="C19" s="197" t="s">
        <v>81</v>
      </c>
      <c r="D19" s="197"/>
      <c r="E19" s="197"/>
      <c r="F19" s="69">
        <v>17</v>
      </c>
      <c r="G19" s="105">
        <v>5729</v>
      </c>
    </row>
    <row r="20" spans="1:7" ht="12" customHeight="1">
      <c r="A20" s="226"/>
      <c r="B20" s="209"/>
      <c r="C20" s="213" t="s">
        <v>82</v>
      </c>
      <c r="D20" s="213"/>
      <c r="E20" s="213"/>
      <c r="F20" s="69">
        <v>18</v>
      </c>
      <c r="G20" s="105">
        <v>238548</v>
      </c>
    </row>
    <row r="21" spans="1:7" ht="12" customHeight="1">
      <c r="A21" s="226"/>
      <c r="B21" s="214" t="s">
        <v>91</v>
      </c>
      <c r="C21" s="50" t="s">
        <v>84</v>
      </c>
      <c r="D21" s="51"/>
      <c r="E21" s="52"/>
      <c r="F21" s="69">
        <v>19</v>
      </c>
      <c r="G21" s="105">
        <v>14451</v>
      </c>
    </row>
    <row r="22" spans="1:7" ht="12" customHeight="1">
      <c r="A22" s="226"/>
      <c r="B22" s="215"/>
      <c r="C22" s="53" t="s">
        <v>85</v>
      </c>
      <c r="D22" s="54"/>
      <c r="E22" s="55"/>
      <c r="F22" s="69">
        <v>20</v>
      </c>
      <c r="G22" s="105">
        <v>8116</v>
      </c>
    </row>
    <row r="23" spans="1:7" ht="12" customHeight="1">
      <c r="A23" s="226"/>
      <c r="B23" s="215"/>
      <c r="C23" s="50" t="s">
        <v>86</v>
      </c>
      <c r="D23" s="51"/>
      <c r="E23" s="52"/>
      <c r="F23" s="69">
        <v>21</v>
      </c>
      <c r="G23" s="105">
        <v>3885</v>
      </c>
    </row>
    <row r="24" spans="1:7" ht="12" customHeight="1">
      <c r="A24" s="226"/>
      <c r="B24" s="215"/>
      <c r="C24" s="53" t="s">
        <v>87</v>
      </c>
      <c r="D24" s="54"/>
      <c r="E24" s="55"/>
      <c r="F24" s="69">
        <v>22</v>
      </c>
      <c r="G24" s="105">
        <v>2027</v>
      </c>
    </row>
    <row r="25" spans="1:7" ht="12" customHeight="1">
      <c r="A25" s="226"/>
      <c r="B25" s="215"/>
      <c r="C25" s="53" t="s">
        <v>88</v>
      </c>
      <c r="D25" s="54"/>
      <c r="E25" s="55"/>
      <c r="F25" s="69">
        <v>23</v>
      </c>
      <c r="G25" s="105">
        <v>583</v>
      </c>
    </row>
    <row r="26" spans="1:7" ht="12" customHeight="1">
      <c r="A26" s="226"/>
      <c r="B26" s="215"/>
      <c r="C26" s="48" t="s">
        <v>89</v>
      </c>
      <c r="D26" s="49"/>
      <c r="E26" s="49"/>
      <c r="F26" s="69">
        <v>24</v>
      </c>
      <c r="G26" s="105">
        <v>352</v>
      </c>
    </row>
    <row r="27" spans="1:7" ht="12" customHeight="1">
      <c r="A27" s="227"/>
      <c r="B27" s="216"/>
      <c r="C27" s="56" t="s">
        <v>90</v>
      </c>
      <c r="D27" s="57"/>
      <c r="E27" s="58"/>
      <c r="F27" s="69">
        <v>25</v>
      </c>
      <c r="G27" s="105">
        <v>16</v>
      </c>
    </row>
    <row r="28" spans="1:7" ht="12.75" customHeight="1">
      <c r="A28" s="180" t="s">
        <v>58</v>
      </c>
      <c r="B28" s="183" t="s">
        <v>197</v>
      </c>
      <c r="C28" s="184"/>
      <c r="D28" s="184"/>
      <c r="E28" s="185"/>
      <c r="F28" s="69">
        <v>26</v>
      </c>
      <c r="G28" s="109">
        <v>355</v>
      </c>
    </row>
    <row r="29" spans="1:7" ht="27" customHeight="1">
      <c r="A29" s="181"/>
      <c r="B29" s="218" t="s">
        <v>48</v>
      </c>
      <c r="C29" s="219"/>
      <c r="D29" s="219"/>
      <c r="E29" s="220"/>
      <c r="F29" s="69">
        <v>27</v>
      </c>
      <c r="G29" s="105">
        <v>1539</v>
      </c>
    </row>
    <row r="30" spans="1:7" ht="12" customHeight="1">
      <c r="A30" s="181"/>
      <c r="B30" s="191" t="s">
        <v>63</v>
      </c>
      <c r="C30" s="233" t="s">
        <v>49</v>
      </c>
      <c r="D30" s="234"/>
      <c r="E30" s="235"/>
      <c r="F30" s="69">
        <v>28</v>
      </c>
      <c r="G30" s="105">
        <v>287</v>
      </c>
    </row>
    <row r="31" spans="1:7" ht="12" customHeight="1">
      <c r="A31" s="181"/>
      <c r="B31" s="191"/>
      <c r="C31" s="192" t="s">
        <v>50</v>
      </c>
      <c r="D31" s="193" t="s">
        <v>51</v>
      </c>
      <c r="E31" s="194"/>
      <c r="F31" s="69">
        <v>29</v>
      </c>
      <c r="G31" s="105">
        <v>48</v>
      </c>
    </row>
    <row r="32" spans="1:7" ht="12" customHeight="1">
      <c r="A32" s="181"/>
      <c r="B32" s="191"/>
      <c r="C32" s="192"/>
      <c r="D32" s="193" t="s">
        <v>52</v>
      </c>
      <c r="E32" s="194"/>
      <c r="F32" s="69">
        <v>30</v>
      </c>
      <c r="G32" s="105">
        <v>239</v>
      </c>
    </row>
    <row r="33" spans="1:7" ht="12" customHeight="1">
      <c r="A33" s="181"/>
      <c r="B33" s="191"/>
      <c r="C33" s="193" t="s">
        <v>53</v>
      </c>
      <c r="D33" s="198"/>
      <c r="E33" s="194"/>
      <c r="F33" s="69">
        <v>31</v>
      </c>
      <c r="G33" s="105"/>
    </row>
    <row r="34" spans="1:7" ht="12" customHeight="1">
      <c r="A34" s="181"/>
      <c r="B34" s="191"/>
      <c r="C34" s="193" t="s">
        <v>54</v>
      </c>
      <c r="D34" s="198"/>
      <c r="E34" s="194"/>
      <c r="F34" s="69">
        <v>32</v>
      </c>
      <c r="G34" s="105">
        <v>14</v>
      </c>
    </row>
    <row r="35" spans="1:7" ht="12" customHeight="1">
      <c r="A35" s="181"/>
      <c r="B35" s="191" t="s">
        <v>64</v>
      </c>
      <c r="C35" s="193" t="s">
        <v>55</v>
      </c>
      <c r="D35" s="198"/>
      <c r="E35" s="194"/>
      <c r="F35" s="69">
        <v>33</v>
      </c>
      <c r="G35" s="105">
        <v>160</v>
      </c>
    </row>
    <row r="36" spans="1:7" ht="12" customHeight="1">
      <c r="A36" s="181"/>
      <c r="B36" s="191"/>
      <c r="C36" s="193" t="s">
        <v>56</v>
      </c>
      <c r="D36" s="198"/>
      <c r="E36" s="194"/>
      <c r="F36" s="69">
        <v>34</v>
      </c>
      <c r="G36" s="105">
        <v>110</v>
      </c>
    </row>
    <row r="37" spans="1:7" ht="12" customHeight="1">
      <c r="A37" s="181"/>
      <c r="B37" s="191"/>
      <c r="C37" s="193" t="s">
        <v>57</v>
      </c>
      <c r="D37" s="198"/>
      <c r="E37" s="194"/>
      <c r="F37" s="69">
        <v>35</v>
      </c>
      <c r="G37" s="105">
        <v>128</v>
      </c>
    </row>
    <row r="38" spans="1:7" ht="12" customHeight="1">
      <c r="A38" s="181"/>
      <c r="B38" s="199" t="s">
        <v>65</v>
      </c>
      <c r="C38" s="200"/>
      <c r="D38" s="200"/>
      <c r="E38" s="201"/>
      <c r="F38" s="69">
        <v>36</v>
      </c>
      <c r="G38" s="105">
        <f>SUM(G39:G43)</f>
        <v>1</v>
      </c>
    </row>
    <row r="39" spans="1:7" ht="12" customHeight="1">
      <c r="A39" s="181"/>
      <c r="B39" s="202" t="s">
        <v>131</v>
      </c>
      <c r="C39" s="205" t="s">
        <v>132</v>
      </c>
      <c r="D39" s="206"/>
      <c r="E39" s="207"/>
      <c r="F39" s="69">
        <v>37</v>
      </c>
      <c r="G39" s="105">
        <v>1</v>
      </c>
    </row>
    <row r="40" spans="1:7" ht="12" customHeight="1">
      <c r="A40" s="181"/>
      <c r="B40" s="203"/>
      <c r="C40" s="205" t="s">
        <v>133</v>
      </c>
      <c r="D40" s="206"/>
      <c r="E40" s="207"/>
      <c r="F40" s="69">
        <v>38</v>
      </c>
      <c r="G40" s="105"/>
    </row>
    <row r="41" spans="1:7" ht="12" customHeight="1">
      <c r="A41" s="181"/>
      <c r="B41" s="203"/>
      <c r="C41" s="205" t="s">
        <v>134</v>
      </c>
      <c r="D41" s="206"/>
      <c r="E41" s="207"/>
      <c r="F41" s="69">
        <v>39</v>
      </c>
      <c r="G41" s="105"/>
    </row>
    <row r="42" spans="1:7" ht="12" customHeight="1">
      <c r="A42" s="181"/>
      <c r="B42" s="203"/>
      <c r="C42" s="205" t="s">
        <v>135</v>
      </c>
      <c r="D42" s="206"/>
      <c r="E42" s="207"/>
      <c r="F42" s="69">
        <v>40</v>
      </c>
      <c r="G42" s="105"/>
    </row>
    <row r="43" spans="1:7" ht="12" customHeight="1">
      <c r="A43" s="182"/>
      <c r="B43" s="204"/>
      <c r="C43" s="205" t="s">
        <v>175</v>
      </c>
      <c r="D43" s="206"/>
      <c r="E43" s="207"/>
      <c r="F43" s="69">
        <v>41</v>
      </c>
      <c r="G43" s="105"/>
    </row>
    <row r="44" spans="1:9" ht="12.75" customHeight="1">
      <c r="A44" s="186" t="s">
        <v>59</v>
      </c>
      <c r="B44" s="183" t="s">
        <v>197</v>
      </c>
      <c r="C44" s="184"/>
      <c r="D44" s="184"/>
      <c r="E44" s="185"/>
      <c r="F44" s="69">
        <v>42</v>
      </c>
      <c r="G44" s="108">
        <v>14747</v>
      </c>
      <c r="I44" s="88"/>
    </row>
    <row r="45" spans="1:7" ht="27" customHeight="1">
      <c r="A45" s="187"/>
      <c r="B45" s="208" t="s">
        <v>48</v>
      </c>
      <c r="C45" s="208"/>
      <c r="D45" s="208"/>
      <c r="E45" s="208"/>
      <c r="F45" s="69">
        <v>43</v>
      </c>
      <c r="G45" s="105">
        <v>58465</v>
      </c>
    </row>
    <row r="46" spans="1:7" ht="12" customHeight="1">
      <c r="A46" s="187"/>
      <c r="B46" s="191" t="s">
        <v>63</v>
      </c>
      <c r="C46" s="195" t="s">
        <v>49</v>
      </c>
      <c r="D46" s="195"/>
      <c r="E46" s="195"/>
      <c r="F46" s="69">
        <v>44</v>
      </c>
      <c r="G46" s="105">
        <v>15804</v>
      </c>
    </row>
    <row r="47" spans="1:7" ht="12" customHeight="1">
      <c r="A47" s="187"/>
      <c r="B47" s="191"/>
      <c r="C47" s="192" t="s">
        <v>50</v>
      </c>
      <c r="D47" s="196" t="s">
        <v>51</v>
      </c>
      <c r="E47" s="196"/>
      <c r="F47" s="69">
        <v>45</v>
      </c>
      <c r="G47" s="110">
        <v>2499</v>
      </c>
    </row>
    <row r="48" spans="1:7" ht="12" customHeight="1">
      <c r="A48" s="187"/>
      <c r="B48" s="191"/>
      <c r="C48" s="192"/>
      <c r="D48" s="196" t="s">
        <v>52</v>
      </c>
      <c r="E48" s="196"/>
      <c r="F48" s="69">
        <v>46</v>
      </c>
      <c r="G48" s="105">
        <v>13305</v>
      </c>
    </row>
    <row r="49" spans="1:7" ht="12" customHeight="1">
      <c r="A49" s="187"/>
      <c r="B49" s="191"/>
      <c r="C49" s="196" t="s">
        <v>53</v>
      </c>
      <c r="D49" s="196"/>
      <c r="E49" s="196"/>
      <c r="F49" s="69">
        <v>47</v>
      </c>
      <c r="G49" s="105">
        <v>2</v>
      </c>
    </row>
    <row r="50" spans="1:7" ht="12" customHeight="1">
      <c r="A50" s="187"/>
      <c r="B50" s="191"/>
      <c r="C50" s="196" t="s">
        <v>54</v>
      </c>
      <c r="D50" s="196"/>
      <c r="E50" s="196"/>
      <c r="F50" s="69">
        <v>48</v>
      </c>
      <c r="G50" s="105">
        <v>453</v>
      </c>
    </row>
    <row r="51" spans="1:7" ht="12" customHeight="1">
      <c r="A51" s="187"/>
      <c r="B51" s="191" t="s">
        <v>64</v>
      </c>
      <c r="C51" s="196" t="s">
        <v>55</v>
      </c>
      <c r="D51" s="196"/>
      <c r="E51" s="196"/>
      <c r="F51" s="69">
        <v>49</v>
      </c>
      <c r="G51" s="105">
        <v>12806</v>
      </c>
    </row>
    <row r="52" spans="1:7" ht="12" customHeight="1">
      <c r="A52" s="187"/>
      <c r="B52" s="191"/>
      <c r="C52" s="196" t="s">
        <v>56</v>
      </c>
      <c r="D52" s="196"/>
      <c r="E52" s="196"/>
      <c r="F52" s="69">
        <v>50</v>
      </c>
      <c r="G52" s="105">
        <v>7888</v>
      </c>
    </row>
    <row r="53" spans="1:7" ht="12" customHeight="1">
      <c r="A53" s="187"/>
      <c r="B53" s="191"/>
      <c r="C53" s="196" t="s">
        <v>57</v>
      </c>
      <c r="D53" s="196"/>
      <c r="E53" s="196"/>
      <c r="F53" s="69">
        <v>51</v>
      </c>
      <c r="G53" s="105">
        <v>6367</v>
      </c>
    </row>
    <row r="54" spans="1:7" ht="12" customHeight="1">
      <c r="A54" s="187"/>
      <c r="B54" s="190" t="s">
        <v>65</v>
      </c>
      <c r="C54" s="190"/>
      <c r="D54" s="190"/>
      <c r="E54" s="190"/>
      <c r="F54" s="69">
        <v>52</v>
      </c>
      <c r="G54" s="105">
        <f>SUM(G55:G59)</f>
        <v>95</v>
      </c>
    </row>
    <row r="55" spans="1:7" ht="12" customHeight="1">
      <c r="A55" s="187"/>
      <c r="B55" s="202" t="s">
        <v>131</v>
      </c>
      <c r="C55" s="236" t="s">
        <v>132</v>
      </c>
      <c r="D55" s="236"/>
      <c r="E55" s="236"/>
      <c r="F55" s="69">
        <v>53</v>
      </c>
      <c r="G55" s="105">
        <v>17</v>
      </c>
    </row>
    <row r="56" spans="1:7" ht="12" customHeight="1">
      <c r="A56" s="187"/>
      <c r="B56" s="203"/>
      <c r="C56" s="236" t="s">
        <v>133</v>
      </c>
      <c r="D56" s="236"/>
      <c r="E56" s="236"/>
      <c r="F56" s="69">
        <v>54</v>
      </c>
      <c r="G56" s="105"/>
    </row>
    <row r="57" spans="1:7" ht="12" customHeight="1">
      <c r="A57" s="187"/>
      <c r="B57" s="203"/>
      <c r="C57" s="236" t="s">
        <v>134</v>
      </c>
      <c r="D57" s="236"/>
      <c r="E57" s="236"/>
      <c r="F57" s="69">
        <v>55</v>
      </c>
      <c r="G57" s="105">
        <v>15</v>
      </c>
    </row>
    <row r="58" spans="1:7" ht="12" customHeight="1">
      <c r="A58" s="187"/>
      <c r="B58" s="203"/>
      <c r="C58" s="236" t="s">
        <v>135</v>
      </c>
      <c r="D58" s="236"/>
      <c r="E58" s="236"/>
      <c r="F58" s="69">
        <v>56</v>
      </c>
      <c r="G58" s="105">
        <v>20</v>
      </c>
    </row>
    <row r="59" spans="1:7" ht="12" customHeight="1">
      <c r="A59" s="188"/>
      <c r="B59" s="204"/>
      <c r="C59" s="205" t="s">
        <v>175</v>
      </c>
      <c r="D59" s="206"/>
      <c r="E59" s="207"/>
      <c r="F59" s="69">
        <v>57</v>
      </c>
      <c r="G59" s="105">
        <v>43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&amp;LCD4C22B6&amp;C&amp;R3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43">
      <selection activeCell="G74" sqref="G74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9.25390625" style="1" customWidth="1"/>
    <col min="7" max="7" width="14.375" style="1" customWidth="1"/>
    <col min="8" max="8" width="7.375" style="1" customWidth="1"/>
    <col min="9" max="9" width="17.375" style="1" customWidth="1"/>
    <col min="10" max="16384" width="9.125" style="1" customWidth="1"/>
  </cols>
  <sheetData>
    <row r="1" spans="1:9" ht="15" customHeight="1">
      <c r="A1" s="189" t="s">
        <v>139</v>
      </c>
      <c r="B1" s="189"/>
      <c r="C1" s="189"/>
      <c r="D1" s="189"/>
      <c r="E1" s="40"/>
      <c r="F1" s="40"/>
      <c r="G1" s="40"/>
      <c r="H1" s="40"/>
      <c r="I1" s="7"/>
    </row>
    <row r="2" spans="1:9" ht="18.75" customHeight="1">
      <c r="A2" s="329" t="s">
        <v>4</v>
      </c>
      <c r="B2" s="330"/>
      <c r="C2" s="330"/>
      <c r="D2" s="330"/>
      <c r="E2" s="330"/>
      <c r="F2" s="330"/>
      <c r="G2" s="331"/>
      <c r="H2" s="8" t="s">
        <v>37</v>
      </c>
      <c r="I2" s="8" t="s">
        <v>5</v>
      </c>
    </row>
    <row r="3" spans="1:9" ht="15" customHeight="1">
      <c r="A3" s="286" t="s">
        <v>41</v>
      </c>
      <c r="B3" s="183" t="s">
        <v>142</v>
      </c>
      <c r="C3" s="184"/>
      <c r="D3" s="184"/>
      <c r="E3" s="184"/>
      <c r="F3" s="184"/>
      <c r="G3" s="185"/>
      <c r="H3" s="10">
        <v>1</v>
      </c>
      <c r="I3" s="109">
        <v>81901</v>
      </c>
    </row>
    <row r="4" spans="1:9" ht="14.25" customHeight="1">
      <c r="A4" s="286"/>
      <c r="B4" s="323" t="s">
        <v>1</v>
      </c>
      <c r="C4" s="298" t="s">
        <v>136</v>
      </c>
      <c r="D4" s="299"/>
      <c r="E4" s="299"/>
      <c r="F4" s="299"/>
      <c r="G4" s="300"/>
      <c r="H4" s="10">
        <v>2</v>
      </c>
      <c r="I4" s="109">
        <v>58086</v>
      </c>
    </row>
    <row r="5" spans="1:9" ht="14.25" customHeight="1">
      <c r="A5" s="286"/>
      <c r="B5" s="324"/>
      <c r="C5" s="326" t="s">
        <v>137</v>
      </c>
      <c r="D5" s="327"/>
      <c r="E5" s="327"/>
      <c r="F5" s="327"/>
      <c r="G5" s="328"/>
      <c r="H5" s="10">
        <v>3</v>
      </c>
      <c r="I5" s="109">
        <v>8964</v>
      </c>
    </row>
    <row r="6" spans="1:9" ht="14.25" customHeight="1">
      <c r="A6" s="286"/>
      <c r="B6" s="324"/>
      <c r="C6" s="298" t="s">
        <v>8</v>
      </c>
      <c r="D6" s="299"/>
      <c r="E6" s="299"/>
      <c r="F6" s="299"/>
      <c r="G6" s="300"/>
      <c r="H6" s="10">
        <v>4</v>
      </c>
      <c r="I6" s="109">
        <v>106</v>
      </c>
    </row>
    <row r="7" spans="1:9" ht="14.25" customHeight="1">
      <c r="A7" s="286"/>
      <c r="B7" s="324"/>
      <c r="C7" s="298" t="s">
        <v>7</v>
      </c>
      <c r="D7" s="299"/>
      <c r="E7" s="299"/>
      <c r="F7" s="299"/>
      <c r="G7" s="300"/>
      <c r="H7" s="10">
        <v>5</v>
      </c>
      <c r="I7" s="109">
        <v>19454</v>
      </c>
    </row>
    <row r="8" spans="1:9" ht="14.25" customHeight="1">
      <c r="A8" s="286"/>
      <c r="B8" s="324"/>
      <c r="C8" s="298" t="s">
        <v>9</v>
      </c>
      <c r="D8" s="299"/>
      <c r="E8" s="299"/>
      <c r="F8" s="299"/>
      <c r="G8" s="300"/>
      <c r="H8" s="10">
        <v>6</v>
      </c>
      <c r="I8" s="109">
        <v>2114</v>
      </c>
    </row>
    <row r="9" spans="1:9" ht="14.25" customHeight="1">
      <c r="A9" s="286"/>
      <c r="B9" s="325"/>
      <c r="C9" s="298" t="s">
        <v>10</v>
      </c>
      <c r="D9" s="299"/>
      <c r="E9" s="299"/>
      <c r="F9" s="299"/>
      <c r="G9" s="300"/>
      <c r="H9" s="10">
        <v>7</v>
      </c>
      <c r="I9" s="109">
        <v>1019</v>
      </c>
    </row>
    <row r="10" spans="1:9" ht="15" customHeight="1">
      <c r="A10" s="286"/>
      <c r="B10" s="270" t="s">
        <v>141</v>
      </c>
      <c r="C10" s="271"/>
      <c r="D10" s="271"/>
      <c r="E10" s="271"/>
      <c r="F10" s="271"/>
      <c r="G10" s="272"/>
      <c r="H10" s="10">
        <v>8</v>
      </c>
      <c r="I10" s="109">
        <v>2524</v>
      </c>
    </row>
    <row r="11" spans="1:9" ht="15" customHeight="1">
      <c r="A11" s="286"/>
      <c r="B11" s="270" t="s">
        <v>38</v>
      </c>
      <c r="C11" s="271"/>
      <c r="D11" s="271"/>
      <c r="E11" s="271"/>
      <c r="F11" s="271"/>
      <c r="G11" s="272"/>
      <c r="H11" s="10">
        <v>9</v>
      </c>
      <c r="I11" s="109">
        <v>487</v>
      </c>
    </row>
    <row r="12" spans="1:9" ht="15" customHeight="1">
      <c r="A12" s="286"/>
      <c r="B12" s="270" t="s">
        <v>39</v>
      </c>
      <c r="C12" s="271"/>
      <c r="D12" s="271"/>
      <c r="E12" s="271"/>
      <c r="F12" s="271"/>
      <c r="G12" s="272"/>
      <c r="H12" s="10">
        <v>10</v>
      </c>
      <c r="I12" s="109">
        <v>579</v>
      </c>
    </row>
    <row r="13" spans="1:9" ht="15" customHeight="1">
      <c r="A13" s="286"/>
      <c r="B13" s="270" t="s">
        <v>169</v>
      </c>
      <c r="C13" s="271"/>
      <c r="D13" s="271"/>
      <c r="E13" s="271"/>
      <c r="F13" s="271"/>
      <c r="G13" s="272"/>
      <c r="H13" s="10">
        <v>11</v>
      </c>
      <c r="I13" s="109">
        <v>97</v>
      </c>
    </row>
    <row r="14" spans="1:9" ht="15" customHeight="1">
      <c r="A14" s="286"/>
      <c r="B14" s="301" t="s">
        <v>6</v>
      </c>
      <c r="C14" s="302"/>
      <c r="D14" s="302"/>
      <c r="E14" s="302"/>
      <c r="F14" s="302"/>
      <c r="G14" s="303"/>
      <c r="H14" s="10">
        <v>12</v>
      </c>
      <c r="I14" s="109">
        <v>8962207</v>
      </c>
    </row>
    <row r="15" spans="1:9" ht="15" customHeight="1">
      <c r="A15" s="286"/>
      <c r="B15" s="301" t="s">
        <v>40</v>
      </c>
      <c r="C15" s="302"/>
      <c r="D15" s="302"/>
      <c r="E15" s="302"/>
      <c r="F15" s="302"/>
      <c r="G15" s="303"/>
      <c r="H15" s="10">
        <v>13</v>
      </c>
      <c r="I15" s="109">
        <v>87440</v>
      </c>
    </row>
    <row r="16" spans="1:9" ht="15" customHeight="1">
      <c r="A16" s="286"/>
      <c r="B16" s="304" t="s">
        <v>154</v>
      </c>
      <c r="C16" s="305"/>
      <c r="D16" s="305"/>
      <c r="E16" s="305"/>
      <c r="F16" s="305"/>
      <c r="G16" s="306"/>
      <c r="H16" s="10">
        <v>14</v>
      </c>
      <c r="I16" s="109">
        <v>577</v>
      </c>
    </row>
    <row r="17" spans="1:9" ht="15" customHeight="1">
      <c r="A17" s="286"/>
      <c r="B17" s="304" t="s">
        <v>162</v>
      </c>
      <c r="C17" s="305"/>
      <c r="D17" s="305"/>
      <c r="E17" s="305"/>
      <c r="F17" s="305"/>
      <c r="G17" s="306"/>
      <c r="H17" s="10">
        <v>15</v>
      </c>
      <c r="I17" s="109"/>
    </row>
    <row r="18" spans="1:9" ht="15" customHeight="1">
      <c r="A18" s="286"/>
      <c r="B18" s="270" t="s">
        <v>143</v>
      </c>
      <c r="C18" s="271"/>
      <c r="D18" s="271"/>
      <c r="E18" s="271"/>
      <c r="F18" s="271"/>
      <c r="G18" s="272"/>
      <c r="H18" s="10">
        <v>16</v>
      </c>
      <c r="I18" s="109">
        <v>166</v>
      </c>
    </row>
    <row r="19" spans="1:9" ht="15" customHeight="1">
      <c r="A19" s="286"/>
      <c r="B19" s="270" t="s">
        <v>144</v>
      </c>
      <c r="C19" s="271"/>
      <c r="D19" s="271"/>
      <c r="E19" s="271"/>
      <c r="F19" s="271"/>
      <c r="G19" s="272"/>
      <c r="H19" s="10">
        <v>17</v>
      </c>
      <c r="I19" s="109">
        <v>10834</v>
      </c>
    </row>
    <row r="20" spans="1:9" ht="15" customHeight="1">
      <c r="A20" s="286"/>
      <c r="B20" s="270" t="s">
        <v>145</v>
      </c>
      <c r="C20" s="271"/>
      <c r="D20" s="271"/>
      <c r="E20" s="271"/>
      <c r="F20" s="271"/>
      <c r="G20" s="272"/>
      <c r="H20" s="10">
        <v>18</v>
      </c>
      <c r="I20" s="109">
        <v>250068</v>
      </c>
    </row>
    <row r="21" spans="1:9" ht="15" customHeight="1">
      <c r="A21" s="286"/>
      <c r="B21" s="270" t="s">
        <v>146</v>
      </c>
      <c r="C21" s="271"/>
      <c r="D21" s="271"/>
      <c r="E21" s="271"/>
      <c r="F21" s="271"/>
      <c r="G21" s="272"/>
      <c r="H21" s="10">
        <v>19</v>
      </c>
      <c r="I21" s="109">
        <v>4478</v>
      </c>
    </row>
    <row r="22" spans="1:9" ht="15" customHeight="1">
      <c r="A22" s="286"/>
      <c r="B22" s="270" t="s">
        <v>147</v>
      </c>
      <c r="C22" s="271"/>
      <c r="D22" s="271"/>
      <c r="E22" s="271"/>
      <c r="F22" s="271"/>
      <c r="G22" s="272"/>
      <c r="H22" s="10">
        <v>20</v>
      </c>
      <c r="I22" s="109">
        <v>2333</v>
      </c>
    </row>
    <row r="23" spans="1:9" ht="15" customHeight="1">
      <c r="A23" s="286"/>
      <c r="B23" s="270" t="s">
        <v>215</v>
      </c>
      <c r="C23" s="271"/>
      <c r="D23" s="271"/>
      <c r="E23" s="271"/>
      <c r="F23" s="271"/>
      <c r="G23" s="272"/>
      <c r="H23" s="10">
        <v>21</v>
      </c>
      <c r="I23" s="109">
        <v>32</v>
      </c>
    </row>
    <row r="24" spans="1:9" ht="26.25" customHeight="1">
      <c r="A24" s="286"/>
      <c r="B24" s="221" t="s">
        <v>164</v>
      </c>
      <c r="C24" s="222"/>
      <c r="D24" s="222"/>
      <c r="E24" s="222"/>
      <c r="F24" s="222"/>
      <c r="G24" s="223"/>
      <c r="H24" s="10">
        <v>22</v>
      </c>
      <c r="I24" s="109">
        <v>3994</v>
      </c>
    </row>
    <row r="25" spans="1:9" ht="16.5" customHeight="1">
      <c r="A25" s="286" t="s">
        <v>58</v>
      </c>
      <c r="B25" s="313" t="s">
        <v>149</v>
      </c>
      <c r="C25" s="313"/>
      <c r="D25" s="314" t="s">
        <v>95</v>
      </c>
      <c r="E25" s="315"/>
      <c r="F25" s="315"/>
      <c r="G25" s="316"/>
      <c r="H25" s="10">
        <v>23</v>
      </c>
      <c r="I25" s="109">
        <v>113</v>
      </c>
    </row>
    <row r="26" spans="1:9" ht="16.5" customHeight="1">
      <c r="A26" s="286"/>
      <c r="B26" s="313"/>
      <c r="C26" s="313"/>
      <c r="D26" s="314" t="s">
        <v>96</v>
      </c>
      <c r="E26" s="315"/>
      <c r="F26" s="315"/>
      <c r="G26" s="316"/>
      <c r="H26" s="10">
        <v>24</v>
      </c>
      <c r="I26" s="109">
        <v>2097</v>
      </c>
    </row>
    <row r="27" spans="1:9" ht="16.5" customHeight="1">
      <c r="A27" s="286"/>
      <c r="B27" s="313"/>
      <c r="C27" s="313"/>
      <c r="D27" s="314" t="s">
        <v>198</v>
      </c>
      <c r="E27" s="315"/>
      <c r="F27" s="315"/>
      <c r="G27" s="316"/>
      <c r="H27" s="10">
        <v>25</v>
      </c>
      <c r="I27" s="109">
        <v>6886</v>
      </c>
    </row>
    <row r="28" spans="1:9" ht="14.25" customHeight="1">
      <c r="A28" s="286"/>
      <c r="B28" s="260" t="s">
        <v>94</v>
      </c>
      <c r="C28" s="260"/>
      <c r="D28" s="218" t="s">
        <v>60</v>
      </c>
      <c r="E28" s="219"/>
      <c r="F28" s="219"/>
      <c r="G28" s="220"/>
      <c r="H28" s="10">
        <v>26</v>
      </c>
      <c r="I28" s="105">
        <v>36608</v>
      </c>
    </row>
    <row r="29" spans="1:9" ht="14.25" customHeight="1">
      <c r="A29" s="286"/>
      <c r="B29" s="260"/>
      <c r="C29" s="260"/>
      <c r="D29" s="218" t="s">
        <v>61</v>
      </c>
      <c r="E29" s="219"/>
      <c r="F29" s="219"/>
      <c r="G29" s="220"/>
      <c r="H29" s="10">
        <v>27</v>
      </c>
      <c r="I29" s="105">
        <v>1989</v>
      </c>
    </row>
    <row r="30" spans="1:9" ht="14.25" customHeight="1">
      <c r="A30" s="286"/>
      <c r="B30" s="260"/>
      <c r="C30" s="260"/>
      <c r="D30" s="261" t="s">
        <v>116</v>
      </c>
      <c r="E30" s="262"/>
      <c r="F30" s="262"/>
      <c r="G30" s="263"/>
      <c r="H30" s="10">
        <v>28</v>
      </c>
      <c r="I30" s="105">
        <v>331</v>
      </c>
    </row>
    <row r="31" spans="1:9" ht="16.5" customHeight="1">
      <c r="A31" s="286"/>
      <c r="B31" s="260" t="s">
        <v>110</v>
      </c>
      <c r="C31" s="260"/>
      <c r="D31" s="251" t="s">
        <v>111</v>
      </c>
      <c r="E31" s="252"/>
      <c r="F31" s="252"/>
      <c r="G31" s="253"/>
      <c r="H31" s="10">
        <v>29</v>
      </c>
      <c r="I31" s="105">
        <v>14842494</v>
      </c>
    </row>
    <row r="32" spans="1:9" ht="16.5" customHeight="1">
      <c r="A32" s="286"/>
      <c r="B32" s="260"/>
      <c r="C32" s="260"/>
      <c r="D32" s="251" t="s">
        <v>112</v>
      </c>
      <c r="E32" s="252"/>
      <c r="F32" s="252"/>
      <c r="G32" s="253"/>
      <c r="H32" s="10">
        <v>30</v>
      </c>
      <c r="I32" s="105">
        <v>392151</v>
      </c>
    </row>
    <row r="33" spans="1:9" ht="15" customHeight="1">
      <c r="A33" s="286"/>
      <c r="B33" s="295" t="s">
        <v>148</v>
      </c>
      <c r="C33" s="296"/>
      <c r="D33" s="296"/>
      <c r="E33" s="296"/>
      <c r="F33" s="296"/>
      <c r="G33" s="297"/>
      <c r="H33" s="10">
        <v>31</v>
      </c>
      <c r="I33" s="105">
        <v>8</v>
      </c>
    </row>
    <row r="34" spans="1:9" ht="15" customHeight="1">
      <c r="A34" s="286"/>
      <c r="B34" s="270" t="s">
        <v>144</v>
      </c>
      <c r="C34" s="271"/>
      <c r="D34" s="271"/>
      <c r="E34" s="271"/>
      <c r="F34" s="271"/>
      <c r="G34" s="272"/>
      <c r="H34" s="10">
        <v>32</v>
      </c>
      <c r="I34" s="105">
        <v>444</v>
      </c>
    </row>
    <row r="35" spans="1:9" ht="15" customHeight="1">
      <c r="A35" s="286"/>
      <c r="B35" s="270" t="s">
        <v>145</v>
      </c>
      <c r="C35" s="271"/>
      <c r="D35" s="271"/>
      <c r="E35" s="271"/>
      <c r="F35" s="271"/>
      <c r="G35" s="272"/>
      <c r="H35" s="10">
        <v>33</v>
      </c>
      <c r="I35" s="105">
        <v>4851</v>
      </c>
    </row>
    <row r="36" spans="1:9" ht="27" customHeight="1">
      <c r="A36" s="286"/>
      <c r="B36" s="221" t="s">
        <v>163</v>
      </c>
      <c r="C36" s="222"/>
      <c r="D36" s="222"/>
      <c r="E36" s="222"/>
      <c r="F36" s="222"/>
      <c r="G36" s="223"/>
      <c r="H36" s="10">
        <v>34</v>
      </c>
      <c r="I36" s="105">
        <v>1122</v>
      </c>
    </row>
    <row r="37" spans="1:10" ht="12.75" customHeight="1">
      <c r="A37" s="257" t="s">
        <v>113</v>
      </c>
      <c r="B37" s="289" t="s">
        <v>199</v>
      </c>
      <c r="C37" s="290"/>
      <c r="D37" s="287" t="s">
        <v>200</v>
      </c>
      <c r="E37" s="287"/>
      <c r="F37" s="287"/>
      <c r="G37" s="287"/>
      <c r="H37" s="10">
        <v>35</v>
      </c>
      <c r="I37" s="108">
        <v>120176</v>
      </c>
      <c r="J37" s="99"/>
    </row>
    <row r="38" spans="1:9" ht="12.75" customHeight="1">
      <c r="A38" s="258"/>
      <c r="B38" s="291"/>
      <c r="C38" s="292"/>
      <c r="D38" s="287" t="s">
        <v>201</v>
      </c>
      <c r="E38" s="287"/>
      <c r="F38" s="287"/>
      <c r="G38" s="287"/>
      <c r="H38" s="10">
        <v>36</v>
      </c>
      <c r="I38" s="108">
        <v>193083</v>
      </c>
    </row>
    <row r="39" spans="1:9" ht="15" customHeight="1">
      <c r="A39" s="258"/>
      <c r="B39" s="293"/>
      <c r="C39" s="294"/>
      <c r="D39" s="288" t="s">
        <v>202</v>
      </c>
      <c r="E39" s="288"/>
      <c r="F39" s="288"/>
      <c r="G39" s="288"/>
      <c r="H39" s="10">
        <v>37</v>
      </c>
      <c r="I39" s="108">
        <v>163970</v>
      </c>
    </row>
    <row r="40" spans="1:9" ht="15" customHeight="1">
      <c r="A40" s="258"/>
      <c r="B40" s="260" t="s">
        <v>94</v>
      </c>
      <c r="C40" s="260"/>
      <c r="D40" s="218" t="s">
        <v>60</v>
      </c>
      <c r="E40" s="219"/>
      <c r="F40" s="219"/>
      <c r="G40" s="220"/>
      <c r="H40" s="10">
        <v>38</v>
      </c>
      <c r="I40" s="105">
        <v>608510</v>
      </c>
    </row>
    <row r="41" spans="1:9" ht="15" customHeight="1">
      <c r="A41" s="258"/>
      <c r="B41" s="260"/>
      <c r="C41" s="260"/>
      <c r="D41" s="218" t="s">
        <v>61</v>
      </c>
      <c r="E41" s="219"/>
      <c r="F41" s="219"/>
      <c r="G41" s="220"/>
      <c r="H41" s="10">
        <v>39</v>
      </c>
      <c r="I41" s="105">
        <v>555124</v>
      </c>
    </row>
    <row r="42" spans="1:9" ht="15" customHeight="1">
      <c r="A42" s="258"/>
      <c r="B42" s="260"/>
      <c r="C42" s="260"/>
      <c r="D42" s="261" t="s">
        <v>122</v>
      </c>
      <c r="E42" s="262"/>
      <c r="F42" s="262"/>
      <c r="G42" s="263"/>
      <c r="H42" s="10">
        <v>40</v>
      </c>
      <c r="I42" s="105">
        <v>4452</v>
      </c>
    </row>
    <row r="43" spans="1:9" ht="15" customHeight="1">
      <c r="A43" s="258"/>
      <c r="B43" s="260" t="s">
        <v>110</v>
      </c>
      <c r="C43" s="260"/>
      <c r="D43" s="251" t="s">
        <v>111</v>
      </c>
      <c r="E43" s="252"/>
      <c r="F43" s="252"/>
      <c r="G43" s="253"/>
      <c r="H43" s="10">
        <v>41</v>
      </c>
      <c r="I43" s="105">
        <v>14204633439155</v>
      </c>
    </row>
    <row r="44" spans="1:9" ht="15" customHeight="1">
      <c r="A44" s="258"/>
      <c r="B44" s="260"/>
      <c r="C44" s="260"/>
      <c r="D44" s="251" t="s">
        <v>112</v>
      </c>
      <c r="E44" s="252"/>
      <c r="F44" s="252"/>
      <c r="G44" s="253"/>
      <c r="H44" s="10">
        <v>42</v>
      </c>
      <c r="I44" s="105">
        <v>6225997509</v>
      </c>
    </row>
    <row r="45" spans="1:9" ht="15" customHeight="1">
      <c r="A45" s="258"/>
      <c r="B45" s="295" t="s">
        <v>148</v>
      </c>
      <c r="C45" s="296"/>
      <c r="D45" s="296"/>
      <c r="E45" s="296"/>
      <c r="F45" s="296"/>
      <c r="G45" s="297"/>
      <c r="H45" s="10">
        <v>43</v>
      </c>
      <c r="I45" s="105">
        <v>57</v>
      </c>
    </row>
    <row r="46" spans="1:9" ht="15" customHeight="1">
      <c r="A46" s="258"/>
      <c r="B46" s="183" t="s">
        <v>155</v>
      </c>
      <c r="C46" s="184"/>
      <c r="D46" s="184"/>
      <c r="E46" s="184"/>
      <c r="F46" s="184"/>
      <c r="G46" s="185"/>
      <c r="H46" s="10">
        <v>44</v>
      </c>
      <c r="I46" s="105">
        <v>6025</v>
      </c>
    </row>
    <row r="47" spans="1:9" ht="15" customHeight="1">
      <c r="A47" s="258"/>
      <c r="B47" s="270" t="s">
        <v>144</v>
      </c>
      <c r="C47" s="271"/>
      <c r="D47" s="271"/>
      <c r="E47" s="271"/>
      <c r="F47" s="271"/>
      <c r="G47" s="272"/>
      <c r="H47" s="10">
        <v>45</v>
      </c>
      <c r="I47" s="105">
        <v>4212</v>
      </c>
    </row>
    <row r="48" spans="1:9" ht="15" customHeight="1">
      <c r="A48" s="258"/>
      <c r="B48" s="270" t="s">
        <v>145</v>
      </c>
      <c r="C48" s="271"/>
      <c r="D48" s="271"/>
      <c r="E48" s="271"/>
      <c r="F48" s="271"/>
      <c r="G48" s="272"/>
      <c r="H48" s="10">
        <v>46</v>
      </c>
      <c r="I48" s="105">
        <v>69454</v>
      </c>
    </row>
    <row r="49" spans="1:9" ht="24.75" customHeight="1">
      <c r="A49" s="259"/>
      <c r="B49" s="221" t="s">
        <v>163</v>
      </c>
      <c r="C49" s="222"/>
      <c r="D49" s="222"/>
      <c r="E49" s="222"/>
      <c r="F49" s="222"/>
      <c r="G49" s="223"/>
      <c r="H49" s="10">
        <v>47</v>
      </c>
      <c r="I49" s="105">
        <v>21578</v>
      </c>
    </row>
    <row r="50" spans="1:9" ht="13.5" customHeight="1">
      <c r="A50" s="276" t="s">
        <v>46</v>
      </c>
      <c r="B50" s="276"/>
      <c r="C50" s="276"/>
      <c r="D50" s="276"/>
      <c r="E50" s="276"/>
      <c r="F50" s="276"/>
      <c r="G50" s="276"/>
      <c r="H50" s="276"/>
      <c r="I50" s="276"/>
    </row>
    <row r="51" spans="1:9" ht="14.25" customHeight="1">
      <c r="A51" s="273" t="s">
        <v>182</v>
      </c>
      <c r="B51" s="274"/>
      <c r="C51" s="274"/>
      <c r="D51" s="274"/>
      <c r="E51" s="274"/>
      <c r="F51" s="274"/>
      <c r="G51" s="275"/>
      <c r="H51" s="98">
        <v>48</v>
      </c>
      <c r="I51" s="111">
        <v>4344</v>
      </c>
    </row>
    <row r="52" spans="1:9" ht="14.25" customHeight="1">
      <c r="A52" s="254" t="s">
        <v>183</v>
      </c>
      <c r="B52" s="255"/>
      <c r="C52" s="255"/>
      <c r="D52" s="255"/>
      <c r="E52" s="255"/>
      <c r="F52" s="255"/>
      <c r="G52" s="256"/>
      <c r="H52" s="98">
        <v>49</v>
      </c>
      <c r="I52" s="111">
        <v>2992</v>
      </c>
    </row>
    <row r="53" spans="1:9" ht="28.5" customHeight="1">
      <c r="A53" s="277" t="s">
        <v>206</v>
      </c>
      <c r="B53" s="278"/>
      <c r="C53" s="278"/>
      <c r="D53" s="278"/>
      <c r="E53" s="278"/>
      <c r="F53" s="278"/>
      <c r="G53" s="279"/>
      <c r="H53" s="101">
        <v>50</v>
      </c>
      <c r="I53" s="109">
        <v>17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0" t="s">
        <v>165</v>
      </c>
      <c r="B56" s="281"/>
      <c r="C56" s="281"/>
      <c r="D56" s="282"/>
      <c r="E56" s="267" t="s">
        <v>161</v>
      </c>
      <c r="F56" s="268"/>
      <c r="G56" s="268"/>
      <c r="H56" s="268"/>
      <c r="I56" s="269"/>
    </row>
    <row r="57" spans="1:9" ht="45" customHeight="1">
      <c r="A57" s="283"/>
      <c r="B57" s="284"/>
      <c r="C57" s="284"/>
      <c r="D57" s="28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4" t="s">
        <v>186</v>
      </c>
      <c r="B58" s="265"/>
      <c r="C58" s="265"/>
      <c r="D58" s="266"/>
      <c r="E58" s="112">
        <f>E59+E62+E63+E64</f>
        <v>1801129</v>
      </c>
      <c r="F58" s="112">
        <f>F59+F62+F63+F64</f>
        <v>250672</v>
      </c>
      <c r="G58" s="112">
        <f>G59+G62+G63+G64</f>
        <v>39443</v>
      </c>
      <c r="H58" s="112">
        <f>H59+H62+H63+H64</f>
        <v>11852</v>
      </c>
      <c r="I58" s="112">
        <f>I59+I62+I63+I64</f>
        <v>8155</v>
      </c>
    </row>
    <row r="59" spans="1:9" ht="13.5" customHeight="1">
      <c r="A59" s="196" t="s">
        <v>104</v>
      </c>
      <c r="B59" s="196"/>
      <c r="C59" s="196"/>
      <c r="D59" s="196"/>
      <c r="E59" s="108">
        <v>624516</v>
      </c>
      <c r="F59" s="108">
        <v>35567</v>
      </c>
      <c r="G59" s="108">
        <v>10165</v>
      </c>
      <c r="H59" s="108">
        <v>4010</v>
      </c>
      <c r="I59" s="108">
        <v>3028</v>
      </c>
    </row>
    <row r="60" spans="1:9" ht="13.5" customHeight="1">
      <c r="A60" s="244" t="s">
        <v>204</v>
      </c>
      <c r="B60" s="245"/>
      <c r="C60" s="245"/>
      <c r="D60" s="246"/>
      <c r="E60" s="109">
        <v>46071</v>
      </c>
      <c r="F60" s="109">
        <v>21129</v>
      </c>
      <c r="G60" s="109">
        <v>8262</v>
      </c>
      <c r="H60" s="109">
        <v>3581</v>
      </c>
      <c r="I60" s="109">
        <v>2690</v>
      </c>
    </row>
    <row r="61" spans="1:9" ht="13.5" customHeight="1">
      <c r="A61" s="244" t="s">
        <v>205</v>
      </c>
      <c r="B61" s="245"/>
      <c r="C61" s="245"/>
      <c r="D61" s="246"/>
      <c r="E61" s="109">
        <v>505702</v>
      </c>
      <c r="F61" s="109">
        <v>8356</v>
      </c>
      <c r="G61" s="109">
        <v>1139</v>
      </c>
      <c r="H61" s="109">
        <v>245</v>
      </c>
      <c r="I61" s="109">
        <v>77</v>
      </c>
    </row>
    <row r="62" spans="1:9" ht="13.5" customHeight="1">
      <c r="A62" s="247" t="s">
        <v>30</v>
      </c>
      <c r="B62" s="247"/>
      <c r="C62" s="247"/>
      <c r="D62" s="247"/>
      <c r="E62" s="105">
        <v>18329</v>
      </c>
      <c r="F62" s="105">
        <v>5490</v>
      </c>
      <c r="G62" s="105">
        <v>1159</v>
      </c>
      <c r="H62" s="105">
        <v>348</v>
      </c>
      <c r="I62" s="105">
        <v>279</v>
      </c>
    </row>
    <row r="63" spans="1:9" ht="13.5" customHeight="1">
      <c r="A63" s="247" t="s">
        <v>105</v>
      </c>
      <c r="B63" s="247"/>
      <c r="C63" s="247"/>
      <c r="D63" s="247"/>
      <c r="E63" s="105">
        <v>564653</v>
      </c>
      <c r="F63" s="105">
        <v>186300</v>
      </c>
      <c r="G63" s="105">
        <v>27120</v>
      </c>
      <c r="H63" s="105">
        <v>7248</v>
      </c>
      <c r="I63" s="105">
        <v>4751</v>
      </c>
    </row>
    <row r="64" spans="1:9" ht="13.5" customHeight="1">
      <c r="A64" s="196" t="s">
        <v>109</v>
      </c>
      <c r="B64" s="196"/>
      <c r="C64" s="196"/>
      <c r="D64" s="196"/>
      <c r="E64" s="105">
        <v>593631</v>
      </c>
      <c r="F64" s="105">
        <v>23315</v>
      </c>
      <c r="G64" s="105">
        <v>999</v>
      </c>
      <c r="H64" s="105">
        <v>246</v>
      </c>
      <c r="I64" s="105">
        <v>97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2" t="s">
        <v>185</v>
      </c>
      <c r="B66" s="242"/>
      <c r="C66" s="242"/>
      <c r="D66" s="242"/>
      <c r="E66" s="242"/>
      <c r="F66" s="242"/>
      <c r="G66" s="242"/>
      <c r="H66" s="243"/>
      <c r="I66" s="243"/>
    </row>
    <row r="67" spans="1:9" ht="30" customHeight="1">
      <c r="A67" s="248" t="s">
        <v>150</v>
      </c>
      <c r="B67" s="249"/>
      <c r="C67" s="249"/>
      <c r="D67" s="250"/>
      <c r="E67" s="93" t="s">
        <v>37</v>
      </c>
      <c r="F67" s="93" t="s">
        <v>5</v>
      </c>
      <c r="G67" s="94" t="s">
        <v>115</v>
      </c>
      <c r="H67" s="95"/>
      <c r="I67" s="95"/>
    </row>
    <row r="68" spans="1:9" ht="15" customHeight="1">
      <c r="A68" s="237" t="s">
        <v>186</v>
      </c>
      <c r="B68" s="238"/>
      <c r="C68" s="238"/>
      <c r="D68" s="239"/>
      <c r="E68" s="100">
        <v>1</v>
      </c>
      <c r="F68" s="113">
        <v>818185</v>
      </c>
      <c r="G68" s="108">
        <v>11050889509</v>
      </c>
      <c r="H68" s="95"/>
      <c r="I68" s="95"/>
    </row>
    <row r="69" spans="1:9" ht="15" customHeight="1">
      <c r="A69" s="317" t="s">
        <v>187</v>
      </c>
      <c r="B69" s="318"/>
      <c r="C69" s="240" t="s">
        <v>188</v>
      </c>
      <c r="D69" s="241"/>
      <c r="E69" s="102">
        <v>2</v>
      </c>
      <c r="F69" s="114">
        <v>413003</v>
      </c>
      <c r="G69" s="115">
        <v>9379903356</v>
      </c>
      <c r="H69" s="96"/>
      <c r="I69" s="96"/>
    </row>
    <row r="70" spans="1:9" ht="15" customHeight="1">
      <c r="A70" s="319"/>
      <c r="B70" s="320"/>
      <c r="C70" s="240" t="s">
        <v>189</v>
      </c>
      <c r="D70" s="241"/>
      <c r="E70" s="102">
        <v>3</v>
      </c>
      <c r="F70" s="114">
        <v>405182</v>
      </c>
      <c r="G70" s="115">
        <v>1670986153</v>
      </c>
      <c r="H70" s="96"/>
      <c r="I70" s="96"/>
    </row>
    <row r="71" spans="1:9" ht="15" customHeight="1">
      <c r="A71" s="307" t="s">
        <v>190</v>
      </c>
      <c r="B71" s="308"/>
      <c r="C71" s="321" t="s">
        <v>114</v>
      </c>
      <c r="D71" s="322"/>
      <c r="E71" s="103">
        <v>4</v>
      </c>
      <c r="F71" s="113">
        <v>258997</v>
      </c>
      <c r="G71" s="108">
        <v>222406626</v>
      </c>
      <c r="H71" s="96"/>
      <c r="I71" s="96"/>
    </row>
    <row r="72" spans="1:9" ht="30" customHeight="1">
      <c r="A72" s="309"/>
      <c r="B72" s="310"/>
      <c r="C72" s="311" t="s">
        <v>191</v>
      </c>
      <c r="D72" s="312"/>
      <c r="E72" s="102">
        <v>5</v>
      </c>
      <c r="F72" s="114">
        <v>429</v>
      </c>
      <c r="G72" s="115">
        <v>978560</v>
      </c>
      <c r="H72" s="97"/>
      <c r="I72" s="97"/>
    </row>
    <row r="73" spans="1:9" ht="15" customHeight="1">
      <c r="A73" s="307" t="s">
        <v>207</v>
      </c>
      <c r="B73" s="308"/>
      <c r="C73" s="240" t="s">
        <v>208</v>
      </c>
      <c r="D73" s="241"/>
      <c r="E73" s="102">
        <v>6</v>
      </c>
      <c r="F73" s="114">
        <v>509</v>
      </c>
      <c r="G73" s="115">
        <v>12283462</v>
      </c>
      <c r="H73" s="96"/>
      <c r="I73" s="96"/>
    </row>
    <row r="74" spans="1:9" ht="15" customHeight="1">
      <c r="A74" s="309"/>
      <c r="B74" s="310"/>
      <c r="C74" s="240" t="s">
        <v>209</v>
      </c>
      <c r="D74" s="241"/>
      <c r="E74" s="102">
        <v>7</v>
      </c>
      <c r="F74" s="114">
        <v>2689</v>
      </c>
      <c r="G74" s="115">
        <v>86367762</v>
      </c>
      <c r="H74" s="96"/>
      <c r="I74" s="96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&amp;LCD4C22B6&amp;C&amp;R4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D3" sqref="D3:D17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9.37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29" t="s">
        <v>4</v>
      </c>
      <c r="B2" s="330"/>
      <c r="C2" s="8" t="s">
        <v>37</v>
      </c>
      <c r="D2" s="8" t="s">
        <v>5</v>
      </c>
    </row>
    <row r="3" spans="1:4" ht="27.75" customHeight="1">
      <c r="A3" s="208" t="s">
        <v>176</v>
      </c>
      <c r="B3" s="208"/>
      <c r="C3" s="10">
        <v>1</v>
      </c>
      <c r="D3" s="116">
        <f>IF('розділ 1 '!J46&lt;&gt;0,'розділ 1 '!K46*100/'розділ 1 '!J46,0)</f>
        <v>16.512492460446342</v>
      </c>
    </row>
    <row r="4" spans="1:4" ht="18" customHeight="1">
      <c r="A4" s="335" t="s">
        <v>1</v>
      </c>
      <c r="B4" s="64" t="s">
        <v>177</v>
      </c>
      <c r="C4" s="10">
        <v>2</v>
      </c>
      <c r="D4" s="116">
        <f>IF('розділ 1 '!J16&lt;&gt;0,'розділ 1 '!K16*100/'розділ 1 '!J16,0)</f>
        <v>32.04493310688001</v>
      </c>
    </row>
    <row r="5" spans="1:4" ht="18" customHeight="1">
      <c r="A5" s="336"/>
      <c r="B5" s="64" t="s">
        <v>178</v>
      </c>
      <c r="C5" s="10">
        <v>3</v>
      </c>
      <c r="D5" s="116">
        <f>IF('розділ 1 '!J25&lt;&gt;0,'розділ 1 '!K25*100/'розділ 1 '!J25,0)</f>
        <v>19.950738916256157</v>
      </c>
    </row>
    <row r="6" spans="1:4" ht="18" customHeight="1">
      <c r="A6" s="336"/>
      <c r="B6" s="64" t="s">
        <v>179</v>
      </c>
      <c r="C6" s="10">
        <v>4</v>
      </c>
      <c r="D6" s="116">
        <f>IF('розділ 1 '!J40&lt;&gt;0,'розділ 1 '!K40*100/'розділ 1 '!J40,0)</f>
        <v>13.929414662090897</v>
      </c>
    </row>
    <row r="7" spans="1:4" ht="18" customHeight="1">
      <c r="A7" s="336"/>
      <c r="B7" s="67" t="s">
        <v>180</v>
      </c>
      <c r="C7" s="10">
        <v>5</v>
      </c>
      <c r="D7" s="116">
        <f>IF('розділ 1 '!J45&lt;&gt;0,'розділ 1 '!K45*100/'розділ 1 '!J45,0)</f>
        <v>4.053584755092842</v>
      </c>
    </row>
    <row r="8" spans="1:4" ht="18" customHeight="1">
      <c r="A8" s="208" t="s">
        <v>181</v>
      </c>
      <c r="B8" s="208"/>
      <c r="C8" s="10">
        <v>6</v>
      </c>
      <c r="D8" s="116">
        <f>IF('розділ 1 '!F46&lt;&gt;0,'розділ 1 '!H46*100/'розділ 1 '!F46,0)</f>
        <v>91.48267950420636</v>
      </c>
    </row>
    <row r="9" spans="1:4" ht="18" customHeight="1">
      <c r="A9" s="208" t="s">
        <v>97</v>
      </c>
      <c r="B9" s="208"/>
      <c r="C9" s="10">
        <v>7</v>
      </c>
      <c r="D9" s="117">
        <f>IF('розділ 3'!I52&lt;&gt;0,'розділ 1 '!H46/'розділ 3'!I52,0)</f>
        <v>705.6320187165776</v>
      </c>
    </row>
    <row r="10" spans="1:4" ht="25.5" customHeight="1">
      <c r="A10" s="208" t="s">
        <v>107</v>
      </c>
      <c r="B10" s="208"/>
      <c r="C10" s="10">
        <v>8</v>
      </c>
      <c r="D10" s="117">
        <f>IF('розділ 3'!I52&lt;&gt;0,'розділ 1 '!E46/'розділ 3'!I52,0)</f>
        <v>936.1453877005348</v>
      </c>
    </row>
    <row r="11" spans="1:4" ht="16.5" customHeight="1">
      <c r="A11" s="218" t="s">
        <v>62</v>
      </c>
      <c r="B11" s="220"/>
      <c r="C11" s="10">
        <v>9</v>
      </c>
      <c r="D11" s="105">
        <v>55.9952642485253</v>
      </c>
    </row>
    <row r="12" spans="1:4" ht="16.5" customHeight="1">
      <c r="A12" s="247" t="s">
        <v>104</v>
      </c>
      <c r="B12" s="247"/>
      <c r="C12" s="10">
        <v>10</v>
      </c>
      <c r="D12" s="105">
        <v>52.8365441390151</v>
      </c>
    </row>
    <row r="13" spans="1:4" ht="16.5" customHeight="1">
      <c r="A13" s="244" t="s">
        <v>204</v>
      </c>
      <c r="B13" s="246"/>
      <c r="C13" s="10">
        <v>11</v>
      </c>
      <c r="D13" s="108">
        <v>170.415887723867</v>
      </c>
    </row>
    <row r="14" spans="1:4" ht="16.5" customHeight="1">
      <c r="A14" s="244" t="s">
        <v>205</v>
      </c>
      <c r="B14" s="246"/>
      <c r="C14" s="10">
        <v>12</v>
      </c>
      <c r="D14" s="108">
        <v>9.64286307125471</v>
      </c>
    </row>
    <row r="15" spans="1:4" ht="16.5" customHeight="1">
      <c r="A15" s="247" t="s">
        <v>30</v>
      </c>
      <c r="B15" s="247"/>
      <c r="C15" s="10">
        <v>13</v>
      </c>
      <c r="D15" s="105">
        <v>90.4136677039765</v>
      </c>
    </row>
    <row r="16" spans="1:4" ht="16.5" customHeight="1">
      <c r="A16" s="247" t="s">
        <v>105</v>
      </c>
      <c r="B16" s="247"/>
      <c r="C16" s="10">
        <v>14</v>
      </c>
      <c r="D16" s="105">
        <v>89.3859222681487</v>
      </c>
    </row>
    <row r="17" spans="1:5" ht="16.5" customHeight="1">
      <c r="A17" s="247" t="s">
        <v>109</v>
      </c>
      <c r="B17" s="247"/>
      <c r="C17" s="10">
        <v>15</v>
      </c>
      <c r="D17" s="105">
        <v>25.4207524194625</v>
      </c>
      <c r="E17" s="88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8" t="s">
        <v>167</v>
      </c>
      <c r="B20" s="338"/>
      <c r="C20" s="339" t="s">
        <v>216</v>
      </c>
      <c r="D20" s="339"/>
    </row>
    <row r="21" spans="1:4" ht="15.75" customHeight="1">
      <c r="A21" s="59"/>
      <c r="B21" s="79" t="s">
        <v>98</v>
      </c>
      <c r="C21" s="332" t="s">
        <v>99</v>
      </c>
      <c r="D21" s="332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0" t="s">
        <v>217</v>
      </c>
      <c r="D23" s="340"/>
      <c r="G23" s="88"/>
    </row>
    <row r="24" spans="1:4" ht="15.75" customHeight="1">
      <c r="A24" s="61"/>
      <c r="B24" s="79" t="s">
        <v>98</v>
      </c>
      <c r="C24" s="332" t="s">
        <v>99</v>
      </c>
      <c r="D24" s="332"/>
    </row>
    <row r="25" spans="1:4" ht="12.75">
      <c r="A25" s="62" t="s">
        <v>100</v>
      </c>
      <c r="B25" s="82"/>
      <c r="C25" s="333">
        <v>2777663</v>
      </c>
      <c r="D25" s="333"/>
    </row>
    <row r="26" spans="1:4" ht="12.75">
      <c r="A26" s="63" t="s">
        <v>101</v>
      </c>
      <c r="B26" s="82"/>
      <c r="C26" s="334"/>
      <c r="D26" s="334"/>
    </row>
    <row r="27" spans="1:4" ht="12.75">
      <c r="A27" s="62" t="s">
        <v>102</v>
      </c>
      <c r="B27" s="83"/>
      <c r="C27" s="334" t="s">
        <v>218</v>
      </c>
      <c r="D27" s="334"/>
    </row>
    <row r="28" ht="15.75" customHeight="1"/>
    <row r="29" spans="3:4" ht="12.75" customHeight="1">
      <c r="C29" s="337" t="s">
        <v>219</v>
      </c>
      <c r="D29" s="337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&amp;LCD4C22B6&amp;C&amp;R5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2021-10-26T09:26:37Z</cp:lastPrinted>
  <dcterms:created xsi:type="dcterms:W3CDTF">2004-04-20T14:33:35Z</dcterms:created>
  <dcterms:modified xsi:type="dcterms:W3CDTF">2021-10-29T05:36:15Z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CD4C22B6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