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<sst xmlns="http://schemas.openxmlformats.org/spreadsheetml/2006/main" count="190" uniqueCount="163">
  <si>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</si>
  <si>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</si>
  <si>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</si>
  <si>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</si>
  <si>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</si>
  <si>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</si>
  <si>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</si>
  <si>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</si>
  <si>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</si>
  <si>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</si>
  <si>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</si>
  <si>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</si>
  <si>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</si>
  <si>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</si>
  <si>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</si>
  <si>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</si>
  <si>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</si>
  <si>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</si>
  <si>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</si>
  <si>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</si>
  <si>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</si>
  <si>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</si>
  <si>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</si>
  <si>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</si>
  <si>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</si>
  <si>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</si>
  <si>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</si>
  <si>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</si>
  <si>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</si>
  <si>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</si>
  <si>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</si>
  <si>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</si>
  <si>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</si>
  <si>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</si>
  <si>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</si>
  <si>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</si>
  <si>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</si>
  <si>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</si>
  <si>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</si>
  <si>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</si>
  <si>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</si>
  <si>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</si>
  <si>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</si>
  <si>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</si>
  <si>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</si>
  <si>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</si>
  <si>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</si>
  <si>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</si>
  <si>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</si>
  <si>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</si>
  <si>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</si>
  <si>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</si>
  <si>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</si>
  <si>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</si>
  <si>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</si>
  <si>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</si>
  <si>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</si>
  <si>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</si>
  <si>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</si>
  <si>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</si>
  <si>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</si>
  <si>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</si>
  <si>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</si>
  <si>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</si>
  <si>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</si>
  <si>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</si>
  <si>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</si>
  <si>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</si>
  <si>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</si>
  <si>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</si>
  <si>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</si>
  <si>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</si>
  <si>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</si>
  <si>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</si>
  <si>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</si>
  <si>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</si>
  <si>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</si>
  <si>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</si>
  <si>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</si>
  <si>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</si>
  <si>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</si>
  <si>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</si>
  <si>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</si>
  <si>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</si>
  <si>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</si>
  <si>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</si>
  <si>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</si>
  <si>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</si>
  <si>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</si>
  <si>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</si>
  <si>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</si>
  <si>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</si>
  <si>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</si>
  <si>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</si>
  <si>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</si>
  <si>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</si>
  <si>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</si>
  <si>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</si>
  <si>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</si>
  <si>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</si>
  <si>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</si>
  <si>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</si>
  <si>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</si>
  <si>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</si>
  <si>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</si>
  <si>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</si>
  <si>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</si>
  <si>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</si>
  <si>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</si>
  <si>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</si>
  <si>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</si>
  <si>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</si>
  <si>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</si>
  <si>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</si>
  <si>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</si>
  <si>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</si>
  <si>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</si>
  <si>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</si>
  <si>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</si>
  <si>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</si>
  <si>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</si>
  <si>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</si>
  <si>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</si>
  <si>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</si>
  <si>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</si>
  <si>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</si>
  <si>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</si>
  <si>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Державна судова адміністрація України</t>
  </si>
  <si>
    <t>01601. Київ.м. Київ</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</si>
  <si>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</si>
  <si>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</si>
  <si>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</si>
  <si>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</si>
  <si>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</si>
  <si>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</si>
  <si>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</si>
  <si>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</si>
  <si>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</si>
  <si>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</si>
  <si>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</si>
  <si>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</si>
  <si>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</si>
  <si>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</si>
  <si>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</si>
  <si>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</si>
  <si>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</si>
  <si>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</si>
  <si>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</si>
  <si>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</si>
  <si>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</si>
  <si>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</si>
  <si>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</si>
  <si>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</si>
  <si>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</si>
  <si>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</si>
  <si>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bashkatova@court.gov.ua</t>
  </si>
  <si>
    <t>25 січня 2024 року</t>
  </si>
  <si>
    <t>(у редакції наказу Державної судової адміністрації України від 12.09.2023 № 429)</t>
  </si>
  <si>
    <t>вул. Липська, 18/5</t>
  </si>
  <si>
    <t>(поштовий індекс, область /АР Крим, район, населений пункт, вулиця /провулок, площа тощо, (№ будинку /корпусу, № квартири /офісу))</t>
  </si>
  <si>
    <t>+38(044) 277-76-65</t>
  </si>
  <si>
    <t>Свтлана ОЛЕЙНІК</t>
  </si>
  <si>
    <t>Вікторія БАШКАТОВА</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</si>
</sst>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81">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6"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8" xfId="53" applyNumberFormat="1" applyFont="1" applyFill="1" applyBorder="1" applyAlignment="1" applyProtection="1">
      <alignment/>
      <protection/>
    </xf>
    <xf numFmtId="0" fontId="0" fillId="0" borderId="15" xfId="53" applyFont="1" applyBorder="1">
      <alignment/>
      <protection/>
    </xf>
    <xf numFmtId="0" fontId="1" fillId="0" borderId="19" xfId="53" applyNumberFormat="1" applyFont="1" applyFill="1" applyBorder="1" applyAlignment="1" applyProtection="1">
      <alignment wrapText="1"/>
      <protection/>
    </xf>
    <xf numFmtId="0" fontId="9" fillId="0" borderId="16"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0"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0"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1"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0"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22" xfId="53" applyNumberFormat="1" applyFont="1" applyFill="1" applyBorder="1" applyAlignment="1" applyProtection="1">
      <alignment vertical="center" wrapText="1"/>
      <protection/>
    </xf>
    <xf numFmtId="0" fontId="3" fillId="0" borderId="11" xfId="53" applyNumberFormat="1" applyFont="1" applyFill="1" applyBorder="1" applyAlignment="1" applyProtection="1">
      <alignment vertical="center"/>
      <protection/>
    </xf>
    <xf numFmtId="0" fontId="3" fillId="0" borderId="23" xfId="53" applyNumberFormat="1" applyFont="1" applyFill="1" applyBorder="1" applyAlignment="1" applyProtection="1">
      <alignment vertical="center"/>
      <protection/>
    </xf>
    <xf numFmtId="0" fontId="3" fillId="0" borderId="22" xfId="0" applyFont="1" applyBorder="1" applyAlignment="1">
      <alignment vertical="center" wrapText="1"/>
    </xf>
    <xf numFmtId="0" fontId="3" fillId="0" borderId="11" xfId="0" applyFont="1" applyBorder="1" applyAlignment="1">
      <alignment vertical="center"/>
    </xf>
    <xf numFmtId="0" fontId="8" fillId="0" borderId="0" xfId="0" applyFont="1" applyBorder="1" applyAlignment="1">
      <alignment horizontal="center" vertical="top"/>
    </xf>
    <xf numFmtId="0" fontId="3" fillId="0" borderId="0" xfId="54" applyFont="1" applyBorder="1" applyAlignment="1">
      <alignment horizontal="center" vertical="center"/>
      <protection/>
    </xf>
    <xf numFmtId="0" fontId="3" fillId="0" borderId="0" xfId="54" applyFont="1" applyFill="1" applyBorder="1" applyAlignment="1">
      <alignment horizontal="left" vertical="center" wrapText="1"/>
      <protection/>
    </xf>
    <xf numFmtId="49"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0" fontId="8"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22"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23"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23"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center"/>
      <protection/>
    </xf>
    <xf numFmtId="0" fontId="8" fillId="0" borderId="10" xfId="53" applyNumberFormat="1" applyFont="1" applyFill="1" applyBorder="1" applyAlignment="1" applyProtection="1">
      <alignment horizontal="center"/>
      <protection/>
    </xf>
    <xf numFmtId="0" fontId="8" fillId="0" borderId="17"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1"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0"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18"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19" xfId="0" applyNumberFormat="1" applyFont="1" applyFill="1" applyBorder="1" applyAlignment="1" applyProtection="1">
      <alignment horizontal="center" vertical="center" wrapText="1"/>
      <protection/>
    </xf>
    <xf numFmtId="0" fontId="62" fillId="0" borderId="18"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8" xfId="0" applyNumberFormat="1" applyFont="1" applyFill="1" applyBorder="1" applyAlignment="1" applyProtection="1">
      <alignment horizontal="center" vertical="center" wrapText="1"/>
      <protection/>
    </xf>
    <xf numFmtId="1" fontId="62" fillId="0" borderId="19"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1" fontId="61" fillId="0" borderId="2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1"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7" fillId="0" borderId="21"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0" xfId="54" applyFont="1" applyBorder="1" applyAlignment="1">
      <alignment horizontal="left" vertical="center" wrapText="1"/>
      <protection/>
    </xf>
    <xf numFmtId="0" fontId="12" fillId="0" borderId="21"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0" xfId="54"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F17" sqref="F17:H18"/>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5.5742187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9" t="s">
        <v>37</v>
      </c>
      <c r="C3" s="139"/>
      <c r="D3" s="139"/>
      <c r="E3" s="139"/>
      <c r="F3" s="139"/>
      <c r="G3" s="139"/>
      <c r="H3" s="139"/>
    </row>
    <row r="4" spans="2:8" ht="18.75" customHeight="1">
      <c r="B4" s="140"/>
      <c r="C4" s="140"/>
      <c r="D4" s="140"/>
      <c r="E4" s="140"/>
      <c r="F4" s="140"/>
      <c r="G4" s="140"/>
      <c r="H4" s="140"/>
    </row>
    <row r="5" spans="2:8" ht="18.75" customHeight="1">
      <c r="B5" s="3"/>
      <c r="C5" s="3"/>
      <c r="D5" s="145" t="s">
        <v>126</v>
      </c>
      <c r="E5" s="145"/>
      <c r="F5" s="145"/>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41" t="s">
        <v>23</v>
      </c>
      <c r="C10" s="142"/>
      <c r="D10" s="143"/>
      <c r="E10" s="9" t="s">
        <v>24</v>
      </c>
      <c r="F10" s="10"/>
      <c r="G10" s="2" t="s">
        <v>38</v>
      </c>
    </row>
    <row r="11" spans="1:7" ht="12.75" customHeight="1">
      <c r="A11" s="8"/>
      <c r="B11" s="31"/>
      <c r="C11" s="32"/>
      <c r="D11" s="27"/>
      <c r="E11" s="28"/>
      <c r="F11" s="6"/>
      <c r="G11" s="12" t="s">
        <v>100</v>
      </c>
    </row>
    <row r="12" spans="1:7" ht="37.5" customHeight="1">
      <c r="A12" s="8"/>
      <c r="B12" s="117" t="s">
        <v>25</v>
      </c>
      <c r="C12" s="118"/>
      <c r="D12" s="119"/>
      <c r="E12" s="16" t="s">
        <v>39</v>
      </c>
      <c r="F12" s="6"/>
      <c r="G12" s="12"/>
    </row>
    <row r="13" spans="1:7" ht="12.75" customHeight="1">
      <c r="A13" s="8"/>
      <c r="B13" s="13"/>
      <c r="C13" s="14"/>
      <c r="D13" s="15"/>
      <c r="E13" s="16"/>
      <c r="G13" s="17" t="s">
        <v>26</v>
      </c>
    </row>
    <row r="14" spans="1:8" ht="12.75" customHeight="1">
      <c r="A14" s="8"/>
      <c r="B14" s="117" t="s">
        <v>40</v>
      </c>
      <c r="C14" s="118"/>
      <c r="D14" s="119"/>
      <c r="E14" s="120" t="s">
        <v>39</v>
      </c>
      <c r="F14" s="144" t="s">
        <v>27</v>
      </c>
      <c r="G14" s="144"/>
      <c r="H14" s="144"/>
    </row>
    <row r="15" spans="1:8" ht="12.75" customHeight="1">
      <c r="A15" s="8"/>
      <c r="B15" s="117"/>
      <c r="C15" s="118"/>
      <c r="D15" s="119"/>
      <c r="E15" s="120"/>
      <c r="F15" s="132" t="s">
        <v>101</v>
      </c>
      <c r="G15" s="133"/>
      <c r="H15" s="133"/>
    </row>
    <row r="16" spans="1:5" ht="12.75" customHeight="1">
      <c r="A16" s="8"/>
      <c r="B16" s="33"/>
      <c r="C16" s="34"/>
      <c r="D16" s="35"/>
      <c r="E16" s="29"/>
    </row>
    <row r="17" spans="1:8" ht="12.75" customHeight="1">
      <c r="A17" s="8"/>
      <c r="B17" s="117" t="s">
        <v>41</v>
      </c>
      <c r="C17" s="118"/>
      <c r="D17" s="119"/>
      <c r="E17" s="120" t="s">
        <v>39</v>
      </c>
      <c r="F17" s="146" t="s">
        <v>157</v>
      </c>
      <c r="G17" s="147"/>
      <c r="H17" s="147"/>
    </row>
    <row r="18" spans="1:8" ht="12.75" customHeight="1">
      <c r="A18" s="8"/>
      <c r="B18" s="117"/>
      <c r="C18" s="118"/>
      <c r="D18" s="119"/>
      <c r="E18" s="120"/>
      <c r="F18" s="146"/>
      <c r="G18" s="147"/>
      <c r="H18" s="147"/>
    </row>
    <row r="19" spans="1:7" ht="12.75" customHeight="1">
      <c r="A19" s="8"/>
      <c r="B19" s="33"/>
      <c r="C19" s="34"/>
      <c r="D19" s="35"/>
      <c r="E19" s="29"/>
      <c r="F19" s="6"/>
      <c r="G19" s="17"/>
    </row>
    <row r="20" spans="1:8" ht="12.75" customHeight="1">
      <c r="A20" s="8"/>
      <c r="B20" s="117" t="s">
        <v>44</v>
      </c>
      <c r="C20" s="118"/>
      <c r="D20" s="119"/>
      <c r="E20" s="120" t="s">
        <v>39</v>
      </c>
      <c r="F20" s="23"/>
      <c r="G20" s="23"/>
      <c r="H20" s="23"/>
    </row>
    <row r="21" spans="1:8" ht="12.75" customHeight="1">
      <c r="A21" s="8"/>
      <c r="B21" s="117"/>
      <c r="C21" s="118"/>
      <c r="D21" s="119"/>
      <c r="E21" s="120"/>
      <c r="F21" s="144"/>
      <c r="G21" s="144"/>
      <c r="H21" s="144"/>
    </row>
    <row r="22" spans="1:8" ht="12.75" customHeight="1">
      <c r="A22" s="8"/>
      <c r="B22" s="10"/>
      <c r="C22" s="6"/>
      <c r="D22" s="8"/>
      <c r="E22" s="18"/>
      <c r="F22" s="23"/>
      <c r="G22" s="23"/>
      <c r="H22" s="23"/>
    </row>
    <row r="23" spans="1:7" ht="12.75" customHeight="1">
      <c r="A23" s="8"/>
      <c r="B23" s="117" t="s">
        <v>28</v>
      </c>
      <c r="C23" s="118"/>
      <c r="D23" s="119"/>
      <c r="E23" s="16"/>
      <c r="F23" s="6"/>
      <c r="G23" s="17"/>
    </row>
    <row r="24" spans="1:6" ht="12.75" customHeight="1">
      <c r="A24" s="8"/>
      <c r="B24" s="117" t="s">
        <v>46</v>
      </c>
      <c r="C24" s="118"/>
      <c r="D24" s="119"/>
      <c r="E24" s="16"/>
      <c r="F24" s="6"/>
    </row>
    <row r="25" spans="2:5" ht="12.75" customHeight="1">
      <c r="B25" s="117" t="s">
        <v>29</v>
      </c>
      <c r="C25" s="118"/>
      <c r="D25" s="119"/>
      <c r="E25" s="16" t="s">
        <v>42</v>
      </c>
    </row>
    <row r="26" spans="2:5" ht="12.75" customHeight="1">
      <c r="B26" s="134" t="s">
        <v>30</v>
      </c>
      <c r="C26" s="135"/>
      <c r="D26" s="136"/>
      <c r="E26" s="18" t="s">
        <v>31</v>
      </c>
    </row>
    <row r="27" spans="2:5" ht="12.75" customHeight="1">
      <c r="B27" s="19"/>
      <c r="C27" s="20"/>
      <c r="D27" s="35"/>
      <c r="E27" s="11"/>
    </row>
    <row r="28" spans="2:5" ht="12.75" customHeight="1">
      <c r="B28" s="117" t="s">
        <v>32</v>
      </c>
      <c r="C28" s="118"/>
      <c r="D28" s="119"/>
      <c r="E28" s="21" t="s">
        <v>43</v>
      </c>
    </row>
    <row r="29" spans="2:5" ht="12.75" customHeight="1">
      <c r="B29" s="121"/>
      <c r="C29" s="122"/>
      <c r="D29" s="123"/>
      <c r="E29" s="30"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5" t="s">
        <v>34</v>
      </c>
      <c r="C35" s="26"/>
      <c r="D35" s="24"/>
      <c r="E35" s="24"/>
      <c r="F35" s="24"/>
      <c r="G35" s="24"/>
      <c r="H35" s="27"/>
      <c r="I35" s="6"/>
    </row>
    <row r="36" spans="1:9" ht="12.75" customHeight="1">
      <c r="A36" s="8"/>
      <c r="B36" s="10"/>
      <c r="C36" s="6"/>
      <c r="D36" s="6"/>
      <c r="E36" s="6"/>
      <c r="F36" s="6"/>
      <c r="G36" s="6"/>
      <c r="H36" s="8"/>
      <c r="I36" s="6"/>
    </row>
    <row r="37" spans="1:9" ht="12.75" customHeight="1">
      <c r="A37" s="8"/>
      <c r="B37" s="124" t="s">
        <v>35</v>
      </c>
      <c r="C37" s="125"/>
      <c r="D37" s="127" t="s">
        <v>127</v>
      </c>
      <c r="E37" s="127"/>
      <c r="F37" s="127"/>
      <c r="G37" s="127"/>
      <c r="H37" s="128"/>
      <c r="I37" s="6"/>
    </row>
    <row r="38" spans="1:9" ht="12.75" customHeight="1">
      <c r="A38" s="8"/>
      <c r="B38" s="10"/>
      <c r="C38" s="6"/>
      <c r="D38" s="24"/>
      <c r="E38" s="24"/>
      <c r="F38" s="24"/>
      <c r="G38" s="24"/>
      <c r="H38" s="27"/>
      <c r="I38" s="6"/>
    </row>
    <row r="39" spans="1:9" ht="12.75" customHeight="1">
      <c r="A39" s="8"/>
      <c r="B39" s="22" t="s">
        <v>36</v>
      </c>
      <c r="C39" s="23"/>
      <c r="D39" s="126" t="s">
        <v>128</v>
      </c>
      <c r="E39" s="127"/>
      <c r="F39" s="127"/>
      <c r="G39" s="127"/>
      <c r="H39" s="128"/>
      <c r="I39" s="6"/>
    </row>
    <row r="40" spans="1:9" ht="12.75" customHeight="1">
      <c r="A40" s="8"/>
      <c r="B40" s="10"/>
      <c r="C40" s="6"/>
      <c r="D40" s="6"/>
      <c r="E40" s="6"/>
      <c r="F40" s="6"/>
      <c r="G40" s="6"/>
      <c r="H40" s="8"/>
      <c r="I40" s="6"/>
    </row>
    <row r="41" spans="1:8" ht="12.75" customHeight="1">
      <c r="A41" s="8"/>
      <c r="B41" s="109"/>
      <c r="C41" s="110"/>
      <c r="D41" s="137" t="s">
        <v>158</v>
      </c>
      <c r="E41" s="137"/>
      <c r="F41" s="137"/>
      <c r="G41" s="137"/>
      <c r="H41" s="138"/>
    </row>
    <row r="42" spans="1:8" ht="12.75" customHeight="1">
      <c r="A42" s="8"/>
      <c r="B42" s="129" t="s">
        <v>159</v>
      </c>
      <c r="C42" s="130"/>
      <c r="D42" s="130"/>
      <c r="E42" s="130"/>
      <c r="F42" s="130"/>
      <c r="G42" s="130"/>
      <c r="H42" s="131"/>
    </row>
    <row r="43" spans="1:9" ht="12.75" customHeight="1">
      <c r="A43" s="8"/>
      <c r="B43" s="10"/>
      <c r="C43" s="6"/>
      <c r="D43" s="6"/>
      <c r="E43" s="6"/>
      <c r="F43" s="6"/>
      <c r="G43" s="6"/>
      <c r="H43" s="8"/>
      <c r="I43" s="6"/>
    </row>
    <row r="44" spans="1:9" ht="12.75" customHeight="1">
      <c r="A44" s="8"/>
      <c r="B44" s="106"/>
      <c r="C44" s="107"/>
      <c r="D44" s="107"/>
      <c r="E44" s="107"/>
      <c r="F44" s="107"/>
      <c r="G44" s="107"/>
      <c r="H44" s="108"/>
      <c r="I44" s="6"/>
    </row>
    <row r="45" spans="1:9" ht="12.75" customHeight="1">
      <c r="A45" s="6"/>
      <c r="B45" s="116"/>
      <c r="C45" s="116"/>
      <c r="D45" s="116"/>
      <c r="E45" s="116"/>
      <c r="F45" s="116"/>
      <c r="G45" s="116"/>
      <c r="H45" s="116"/>
      <c r="I45" s="6"/>
    </row>
    <row r="46" spans="1:9" ht="12.75" customHeight="1">
      <c r="A46" s="6"/>
      <c r="B46" s="6"/>
      <c r="C46" s="6"/>
      <c r="D46" s="6"/>
      <c r="E46" s="6"/>
      <c r="F46" s="6"/>
      <c r="G46" s="6"/>
      <c r="H46" s="6"/>
      <c r="I46" s="6"/>
    </row>
    <row r="47" spans="2:8" ht="12.75" customHeight="1">
      <c r="B47" s="6"/>
      <c r="C47" s="6"/>
      <c r="D47" s="6"/>
      <c r="E47" s="6"/>
      <c r="F47" s="6"/>
      <c r="G47" s="6"/>
      <c r="H47" s="6"/>
    </row>
  </sheetData>
  <sheetProtection/>
  <mergeCells count="26">
    <mergeCell ref="B3:H3"/>
    <mergeCell ref="B4:H4"/>
    <mergeCell ref="B10:D10"/>
    <mergeCell ref="B12:D12"/>
    <mergeCell ref="F14:H14"/>
    <mergeCell ref="D37:H37"/>
    <mergeCell ref="D5:F5"/>
    <mergeCell ref="F21:H21"/>
    <mergeCell ref="F17:H18"/>
    <mergeCell ref="B42:H42"/>
    <mergeCell ref="B23:D23"/>
    <mergeCell ref="F15:H15"/>
    <mergeCell ref="B24:D24"/>
    <mergeCell ref="B25:D25"/>
    <mergeCell ref="B26:D26"/>
    <mergeCell ref="D41:H41"/>
    <mergeCell ref="B45:H45"/>
    <mergeCell ref="B14:D15"/>
    <mergeCell ref="B17:D18"/>
    <mergeCell ref="E14:E15"/>
    <mergeCell ref="E17:E18"/>
    <mergeCell ref="B20:D21"/>
    <mergeCell ref="E20:E21"/>
    <mergeCell ref="B28:D29"/>
    <mergeCell ref="B37:C37"/>
    <mergeCell ref="D39:H39"/>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&amp;LE2035DBA&amp;C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5" customWidth="1"/>
    <col min="2" max="2" width="70.7109375" style="43" customWidth="1"/>
    <col min="3" max="3" width="17.7109375" style="43" customWidth="1"/>
    <col min="4" max="5" width="15.7109375" style="50" customWidth="1"/>
    <col min="6" max="6" width="18.7109375" style="50" customWidth="1"/>
    <col min="7" max="11" width="15.7109375" style="43" customWidth="1"/>
    <col min="12" max="12" width="18.7109375" style="43" customWidth="1"/>
    <col min="13" max="16384" width="9.140625" style="43" customWidth="1"/>
  </cols>
  <sheetData>
    <row r="1" spans="1:6" ht="18.75">
      <c r="A1" s="42"/>
      <c r="B1" s="155" t="s">
        <v>20</v>
      </c>
      <c r="C1" s="155"/>
      <c r="D1" s="48"/>
      <c r="E1" s="48"/>
      <c r="F1" s="48"/>
    </row>
    <row r="2" spans="1:12" ht="64.5" customHeight="1">
      <c r="A2" s="156" t="s">
        <v>0</v>
      </c>
      <c r="B2" s="157" t="s">
        <v>63</v>
      </c>
      <c r="C2" s="162" t="s">
        <v>50</v>
      </c>
      <c r="D2" s="148" t="s">
        <v>45</v>
      </c>
      <c r="E2" s="160" t="s">
        <v>13</v>
      </c>
      <c r="F2" s="161"/>
      <c r="G2" s="153" t="s">
        <v>6</v>
      </c>
      <c r="H2" s="154"/>
      <c r="I2" s="153" t="s">
        <v>51</v>
      </c>
      <c r="J2" s="154"/>
      <c r="K2" s="153" t="s">
        <v>98</v>
      </c>
      <c r="L2" s="154"/>
    </row>
    <row r="3" spans="1:12" ht="30" customHeight="1">
      <c r="A3" s="156"/>
      <c r="B3" s="157"/>
      <c r="C3" s="163"/>
      <c r="D3" s="149"/>
      <c r="E3" s="158" t="s">
        <v>7</v>
      </c>
      <c r="F3" s="158" t="s">
        <v>12</v>
      </c>
      <c r="G3" s="151" t="s">
        <v>7</v>
      </c>
      <c r="H3" s="151" t="s">
        <v>8</v>
      </c>
      <c r="I3" s="151" t="s">
        <v>7</v>
      </c>
      <c r="J3" s="151" t="s">
        <v>8</v>
      </c>
      <c r="K3" s="151" t="s">
        <v>7</v>
      </c>
      <c r="L3" s="151" t="s">
        <v>11</v>
      </c>
    </row>
    <row r="4" spans="1:12" ht="39.75" customHeight="1">
      <c r="A4" s="156"/>
      <c r="B4" s="157"/>
      <c r="C4" s="164"/>
      <c r="D4" s="150"/>
      <c r="E4" s="159"/>
      <c r="F4" s="159"/>
      <c r="G4" s="152"/>
      <c r="H4" s="152"/>
      <c r="I4" s="152"/>
      <c r="J4" s="152"/>
      <c r="K4" s="152"/>
      <c r="L4" s="152"/>
    </row>
    <row r="5" spans="1:12" ht="12">
      <c r="A5" s="44" t="s">
        <v>3</v>
      </c>
      <c r="B5" s="44" t="s">
        <v>4</v>
      </c>
      <c r="C5" s="44">
        <v>1</v>
      </c>
      <c r="D5" s="44">
        <v>2</v>
      </c>
      <c r="E5" s="44">
        <v>3</v>
      </c>
      <c r="F5" s="44">
        <v>4</v>
      </c>
      <c r="G5" s="44">
        <v>5</v>
      </c>
      <c r="H5" s="44">
        <v>6</v>
      </c>
      <c r="I5" s="44">
        <v>7</v>
      </c>
      <c r="J5" s="44">
        <v>8</v>
      </c>
      <c r="K5" s="44">
        <v>9</v>
      </c>
      <c r="L5" s="44">
        <v>10</v>
      </c>
    </row>
    <row r="6" spans="1:12" ht="19.5" customHeight="1">
      <c r="A6" s="84">
        <v>1</v>
      </c>
      <c r="B6" s="85" t="s">
        <v>94</v>
      </c>
      <c r="C6" s="86">
        <f aca="true" t="shared" si="0" ref="C6:L6">SUM(C7,C10,C13,C14,C15,C21,C24,C25,C18,C19,C20)</f>
        <v>1080644</v>
      </c>
      <c r="D6" s="86">
        <f t="shared" si="0"/>
        <v>1483017942.14</v>
      </c>
      <c r="E6" s="86">
        <f t="shared" si="0"/>
        <v>890836</v>
      </c>
      <c r="F6" s="86">
        <f t="shared" si="0"/>
        <v>1247277053.6450007</v>
      </c>
      <c r="G6" s="86">
        <f t="shared" si="0"/>
        <v>13237</v>
      </c>
      <c r="H6" s="86">
        <f t="shared" si="0"/>
        <v>21262386.01</v>
      </c>
      <c r="I6" s="86">
        <f t="shared" si="0"/>
        <v>40861</v>
      </c>
      <c r="J6" s="86">
        <f t="shared" si="0"/>
        <v>38937852.91000001</v>
      </c>
      <c r="K6" s="86">
        <f t="shared" si="0"/>
        <v>88258</v>
      </c>
      <c r="L6" s="86">
        <f t="shared" si="0"/>
        <v>94182506.14500001</v>
      </c>
    </row>
    <row r="7" spans="1:12" ht="12.75" customHeight="1">
      <c r="A7" s="84">
        <v>2</v>
      </c>
      <c r="B7" s="87" t="s">
        <v>64</v>
      </c>
      <c r="C7" s="88">
        <v>298572</v>
      </c>
      <c r="D7" s="88">
        <v>770931400.799999</v>
      </c>
      <c r="E7" s="88">
        <v>237837</v>
      </c>
      <c r="F7" s="88">
        <v>658854931.44</v>
      </c>
      <c r="G7" s="88">
        <v>5764</v>
      </c>
      <c r="H7" s="88">
        <v>13999989.46</v>
      </c>
      <c r="I7" s="88">
        <v>13916</v>
      </c>
      <c r="J7" s="88">
        <v>19956778.33</v>
      </c>
      <c r="K7" s="88">
        <v>25776</v>
      </c>
      <c r="L7" s="88">
        <v>46723898.23</v>
      </c>
    </row>
    <row r="8" spans="1:12" ht="12.75">
      <c r="A8" s="84">
        <v>3</v>
      </c>
      <c r="B8" s="89" t="s">
        <v>65</v>
      </c>
      <c r="C8" s="88">
        <v>194499</v>
      </c>
      <c r="D8" s="88">
        <v>583589772.48</v>
      </c>
      <c r="E8" s="88">
        <v>182986</v>
      </c>
      <c r="F8" s="88">
        <v>520731656.76</v>
      </c>
      <c r="G8" s="88">
        <v>4283</v>
      </c>
      <c r="H8" s="88">
        <v>11220879.38</v>
      </c>
      <c r="I8" s="88">
        <v>2098</v>
      </c>
      <c r="J8" s="88">
        <v>4230246.57</v>
      </c>
      <c r="K8" s="88">
        <v>1157</v>
      </c>
      <c r="L8" s="88">
        <v>6876008.48</v>
      </c>
    </row>
    <row r="9" spans="1:12" ht="12.75">
      <c r="A9" s="84">
        <v>4</v>
      </c>
      <c r="B9" s="89" t="s">
        <v>66</v>
      </c>
      <c r="C9" s="88">
        <v>104073</v>
      </c>
      <c r="D9" s="88">
        <v>187341628.32</v>
      </c>
      <c r="E9" s="88">
        <v>54851</v>
      </c>
      <c r="F9" s="88">
        <v>138123274.68</v>
      </c>
      <c r="G9" s="88">
        <v>1481</v>
      </c>
      <c r="H9" s="88">
        <v>2779110.08</v>
      </c>
      <c r="I9" s="88">
        <v>11818</v>
      </c>
      <c r="J9" s="88">
        <v>15726531.76</v>
      </c>
      <c r="K9" s="88">
        <v>24619</v>
      </c>
      <c r="L9" s="88">
        <v>39847889.75</v>
      </c>
    </row>
    <row r="10" spans="1:12" ht="12.75">
      <c r="A10" s="84">
        <v>5</v>
      </c>
      <c r="B10" s="87" t="s">
        <v>67</v>
      </c>
      <c r="C10" s="88">
        <v>128695</v>
      </c>
      <c r="D10" s="88">
        <v>157101030.35</v>
      </c>
      <c r="E10" s="88">
        <v>91178</v>
      </c>
      <c r="F10" s="88">
        <v>135148379.765</v>
      </c>
      <c r="G10" s="88">
        <v>2062</v>
      </c>
      <c r="H10" s="88">
        <v>2710662.68</v>
      </c>
      <c r="I10" s="88">
        <v>8565</v>
      </c>
      <c r="J10" s="88">
        <v>10611630.76</v>
      </c>
      <c r="K10" s="88">
        <v>17557</v>
      </c>
      <c r="L10" s="88">
        <v>20218322.42</v>
      </c>
    </row>
    <row r="11" spans="1:12" ht="12.75">
      <c r="A11" s="84">
        <v>6</v>
      </c>
      <c r="B11" s="89" t="s">
        <v>68</v>
      </c>
      <c r="C11" s="88">
        <v>16520</v>
      </c>
      <c r="D11" s="88">
        <v>45152576.76</v>
      </c>
      <c r="E11" s="88">
        <v>12859</v>
      </c>
      <c r="F11" s="88">
        <v>41965363.89</v>
      </c>
      <c r="G11" s="88">
        <v>326</v>
      </c>
      <c r="H11" s="88">
        <v>1050119.34</v>
      </c>
      <c r="I11" s="88">
        <v>1110</v>
      </c>
      <c r="J11" s="88">
        <v>1780679.76</v>
      </c>
      <c r="K11" s="88">
        <v>961</v>
      </c>
      <c r="L11" s="88">
        <v>2557858.6</v>
      </c>
    </row>
    <row r="12" spans="1:12" ht="12.75">
      <c r="A12" s="84">
        <v>7</v>
      </c>
      <c r="B12" s="89" t="s">
        <v>69</v>
      </c>
      <c r="C12" s="88">
        <v>112175</v>
      </c>
      <c r="D12" s="88">
        <v>111948453.59</v>
      </c>
      <c r="E12" s="88">
        <v>78319</v>
      </c>
      <c r="F12" s="88">
        <v>93183015.8749999</v>
      </c>
      <c r="G12" s="88">
        <v>1736</v>
      </c>
      <c r="H12" s="88">
        <v>1660543.34</v>
      </c>
      <c r="I12" s="88">
        <v>7455</v>
      </c>
      <c r="J12" s="88">
        <v>8830951</v>
      </c>
      <c r="K12" s="88">
        <v>16596</v>
      </c>
      <c r="L12" s="88">
        <v>17660463.82</v>
      </c>
    </row>
    <row r="13" spans="1:12" ht="12.75">
      <c r="A13" s="84">
        <v>8</v>
      </c>
      <c r="B13" s="87" t="s">
        <v>18</v>
      </c>
      <c r="C13" s="88">
        <v>125043</v>
      </c>
      <c r="D13" s="88">
        <v>129848581.88</v>
      </c>
      <c r="E13" s="88">
        <v>115451</v>
      </c>
      <c r="F13" s="88">
        <v>124064873.75</v>
      </c>
      <c r="G13" s="88">
        <v>4061</v>
      </c>
      <c r="H13" s="88">
        <v>2506456.93</v>
      </c>
      <c r="I13" s="88">
        <v>1212</v>
      </c>
      <c r="J13" s="88">
        <v>1166454.48</v>
      </c>
      <c r="K13" s="88">
        <v>2099</v>
      </c>
      <c r="L13" s="88">
        <v>2215615.54</v>
      </c>
    </row>
    <row r="14" spans="1:12" ht="12.75">
      <c r="A14" s="84">
        <v>9</v>
      </c>
      <c r="B14" s="87" t="s">
        <v>19</v>
      </c>
      <c r="C14" s="88">
        <v>982</v>
      </c>
      <c r="D14" s="88">
        <v>3287390.19</v>
      </c>
      <c r="E14" s="88">
        <v>858</v>
      </c>
      <c r="F14" s="88">
        <v>3009902.79</v>
      </c>
      <c r="G14" s="88">
        <v>47</v>
      </c>
      <c r="H14" s="88">
        <v>140615.98</v>
      </c>
      <c r="I14" s="88">
        <v>22</v>
      </c>
      <c r="J14" s="88">
        <v>53428.77</v>
      </c>
      <c r="K14" s="88">
        <v>33</v>
      </c>
      <c r="L14" s="88">
        <v>116042.31</v>
      </c>
    </row>
    <row r="15" spans="1:12" ht="89.25" customHeight="1">
      <c r="A15" s="84">
        <v>10</v>
      </c>
      <c r="B15" s="87" t="s">
        <v>87</v>
      </c>
      <c r="C15" s="88">
        <v>77134</v>
      </c>
      <c r="D15" s="88">
        <v>44993479.3799999</v>
      </c>
      <c r="E15" s="88">
        <v>61490</v>
      </c>
      <c r="F15" s="88">
        <v>37344668.2599999</v>
      </c>
      <c r="G15" s="88">
        <v>521</v>
      </c>
      <c r="H15" s="88">
        <v>327727.5</v>
      </c>
      <c r="I15" s="88">
        <v>106</v>
      </c>
      <c r="J15" s="88">
        <v>57139.09</v>
      </c>
      <c r="K15" s="88">
        <v>14346</v>
      </c>
      <c r="L15" s="88">
        <v>8623598.54</v>
      </c>
    </row>
    <row r="16" spans="1:12" ht="12.75">
      <c r="A16" s="84">
        <v>11</v>
      </c>
      <c r="B16" s="89" t="s">
        <v>68</v>
      </c>
      <c r="C16" s="88">
        <v>4749</v>
      </c>
      <c r="D16" s="88">
        <v>6297292.42</v>
      </c>
      <c r="E16" s="88">
        <v>3465</v>
      </c>
      <c r="F16" s="88">
        <v>4533432.06</v>
      </c>
      <c r="G16" s="88">
        <v>22</v>
      </c>
      <c r="H16" s="88">
        <v>43230.15</v>
      </c>
      <c r="I16" s="88">
        <v>20</v>
      </c>
      <c r="J16" s="88">
        <v>11319.6</v>
      </c>
      <c r="K16" s="88">
        <v>1200</v>
      </c>
      <c r="L16" s="88">
        <v>1613526</v>
      </c>
    </row>
    <row r="17" spans="1:12" ht="12.75">
      <c r="A17" s="84">
        <v>12</v>
      </c>
      <c r="B17" s="89" t="s">
        <v>69</v>
      </c>
      <c r="C17" s="88">
        <v>72384</v>
      </c>
      <c r="D17" s="88">
        <v>38696186.9599999</v>
      </c>
      <c r="E17" s="88">
        <v>58025</v>
      </c>
      <c r="F17" s="88">
        <v>32811236.2</v>
      </c>
      <c r="G17" s="88">
        <v>499</v>
      </c>
      <c r="H17" s="88">
        <v>284497.35</v>
      </c>
      <c r="I17" s="88">
        <v>86</v>
      </c>
      <c r="J17" s="88">
        <v>45819.49</v>
      </c>
      <c r="K17" s="88">
        <v>13145</v>
      </c>
      <c r="L17" s="88">
        <v>7010072.53999999</v>
      </c>
    </row>
    <row r="18" spans="1:12" ht="12.75">
      <c r="A18" s="84">
        <v>13</v>
      </c>
      <c r="B18" s="90" t="s">
        <v>88</v>
      </c>
      <c r="C18" s="88">
        <v>381385</v>
      </c>
      <c r="D18" s="88">
        <v>95637626.130001</v>
      </c>
      <c r="E18" s="88">
        <v>323043</v>
      </c>
      <c r="F18" s="88">
        <v>86494054.4500009</v>
      </c>
      <c r="G18" s="88">
        <v>422</v>
      </c>
      <c r="H18" s="88">
        <v>141572.99</v>
      </c>
      <c r="I18" s="88">
        <v>16291</v>
      </c>
      <c r="J18" s="88">
        <v>4504920.12000002</v>
      </c>
      <c r="K18" s="88">
        <v>23444</v>
      </c>
      <c r="L18" s="88">
        <v>6240773.22000001</v>
      </c>
    </row>
    <row r="19" spans="1:12" ht="12.75">
      <c r="A19" s="84">
        <v>14</v>
      </c>
      <c r="B19" s="90" t="s">
        <v>89</v>
      </c>
      <c r="C19" s="88">
        <v>12593</v>
      </c>
      <c r="D19" s="88">
        <v>1683523.1</v>
      </c>
      <c r="E19" s="88">
        <v>11929</v>
      </c>
      <c r="F19" s="88">
        <v>1649931.84</v>
      </c>
      <c r="G19" s="88">
        <v>19</v>
      </c>
      <c r="H19" s="88">
        <v>4826.7</v>
      </c>
      <c r="I19" s="88">
        <v>42</v>
      </c>
      <c r="J19" s="88">
        <v>8464.75</v>
      </c>
      <c r="K19" s="88">
        <v>499</v>
      </c>
      <c r="L19" s="88">
        <v>66697.4</v>
      </c>
    </row>
    <row r="20" spans="1:12" ht="25.5">
      <c r="A20" s="84">
        <v>15</v>
      </c>
      <c r="B20" s="90" t="s">
        <v>93</v>
      </c>
      <c r="C20" s="88">
        <v>225</v>
      </c>
      <c r="D20" s="88">
        <v>120144.32</v>
      </c>
      <c r="E20" s="88">
        <v>215</v>
      </c>
      <c r="F20" s="88">
        <v>115113.28</v>
      </c>
      <c r="G20" s="88">
        <v>1</v>
      </c>
      <c r="H20" s="88">
        <v>1073.6</v>
      </c>
      <c r="I20" s="88"/>
      <c r="J20" s="88"/>
      <c r="K20" s="88">
        <v>8</v>
      </c>
      <c r="L20" s="88">
        <v>4294.4</v>
      </c>
    </row>
    <row r="21" spans="1:12" ht="25.5">
      <c r="A21" s="84">
        <v>16</v>
      </c>
      <c r="B21" s="87" t="s">
        <v>70</v>
      </c>
      <c r="C21" s="88">
        <v>345</v>
      </c>
      <c r="D21" s="88">
        <v>3173243.66</v>
      </c>
      <c r="E21" s="88">
        <v>287</v>
      </c>
      <c r="F21" s="88">
        <v>749917.39</v>
      </c>
      <c r="G21" s="88">
        <v>11</v>
      </c>
      <c r="H21" s="88">
        <v>24270.6</v>
      </c>
      <c r="I21" s="88">
        <v>9</v>
      </c>
      <c r="J21" s="88">
        <v>192809.05</v>
      </c>
      <c r="K21" s="88">
        <v>27</v>
      </c>
      <c r="L21" s="88">
        <v>1185920.58</v>
      </c>
    </row>
    <row r="22" spans="1:12" ht="12.75">
      <c r="A22" s="84">
        <v>17</v>
      </c>
      <c r="B22" s="91" t="s">
        <v>1</v>
      </c>
      <c r="C22" s="88">
        <v>134</v>
      </c>
      <c r="D22" s="88">
        <v>183799.8</v>
      </c>
      <c r="E22" s="88">
        <v>117</v>
      </c>
      <c r="F22" s="88">
        <v>176141.77</v>
      </c>
      <c r="G22" s="88">
        <v>4</v>
      </c>
      <c r="H22" s="88">
        <v>6653.6</v>
      </c>
      <c r="I22" s="88">
        <v>3</v>
      </c>
      <c r="J22" s="88">
        <v>3572.79</v>
      </c>
      <c r="K22" s="88">
        <v>8</v>
      </c>
      <c r="L22" s="88">
        <v>8588.8</v>
      </c>
    </row>
    <row r="23" spans="1:12" ht="12.75">
      <c r="A23" s="84">
        <v>18</v>
      </c>
      <c r="B23" s="91" t="s">
        <v>2</v>
      </c>
      <c r="C23" s="88">
        <v>211</v>
      </c>
      <c r="D23" s="88">
        <v>2989443.86</v>
      </c>
      <c r="E23" s="88">
        <v>170</v>
      </c>
      <c r="F23" s="88">
        <v>573775.62</v>
      </c>
      <c r="G23" s="88">
        <v>7</v>
      </c>
      <c r="H23" s="88">
        <v>17617</v>
      </c>
      <c r="I23" s="88">
        <v>6</v>
      </c>
      <c r="J23" s="88">
        <v>189236.26</v>
      </c>
      <c r="K23" s="88">
        <v>19</v>
      </c>
      <c r="L23" s="88">
        <v>1177331.78</v>
      </c>
    </row>
    <row r="24" spans="1:12" ht="38.25">
      <c r="A24" s="84">
        <v>19</v>
      </c>
      <c r="B24" s="87" t="s">
        <v>90</v>
      </c>
      <c r="C24" s="88">
        <v>41671</v>
      </c>
      <c r="D24" s="88">
        <v>259662709</v>
      </c>
      <c r="E24" s="88">
        <v>35947</v>
      </c>
      <c r="F24" s="88">
        <v>185596350.66</v>
      </c>
      <c r="G24" s="88">
        <v>262</v>
      </c>
      <c r="H24" s="88">
        <v>1299194.77</v>
      </c>
      <c r="I24" s="88">
        <v>675</v>
      </c>
      <c r="J24" s="88">
        <v>2371355.58</v>
      </c>
      <c r="K24" s="88">
        <v>3297</v>
      </c>
      <c r="L24" s="88">
        <v>8095619.50499999</v>
      </c>
    </row>
    <row r="25" spans="1:12" ht="25.5">
      <c r="A25" s="84">
        <v>20</v>
      </c>
      <c r="B25" s="87" t="s">
        <v>71</v>
      </c>
      <c r="C25" s="88">
        <v>13999</v>
      </c>
      <c r="D25" s="88">
        <v>16578813.3300001</v>
      </c>
      <c r="E25" s="88">
        <v>12601</v>
      </c>
      <c r="F25" s="88">
        <v>14248930.02</v>
      </c>
      <c r="G25" s="88">
        <v>67</v>
      </c>
      <c r="H25" s="88">
        <v>105994.8</v>
      </c>
      <c r="I25" s="88">
        <v>23</v>
      </c>
      <c r="J25" s="88">
        <v>14871.98</v>
      </c>
      <c r="K25" s="88">
        <v>1172</v>
      </c>
      <c r="L25" s="88">
        <v>691724</v>
      </c>
    </row>
    <row r="26" spans="1:12" ht="12.75">
      <c r="A26" s="84">
        <v>21</v>
      </c>
      <c r="B26" s="89" t="s">
        <v>68</v>
      </c>
      <c r="C26" s="88">
        <v>3552</v>
      </c>
      <c r="D26" s="88">
        <v>9837513.79</v>
      </c>
      <c r="E26" s="88">
        <v>3450</v>
      </c>
      <c r="F26" s="88">
        <v>8846402.41</v>
      </c>
      <c r="G26" s="88">
        <v>26</v>
      </c>
      <c r="H26" s="88">
        <v>60212.9</v>
      </c>
      <c r="I26" s="88">
        <v>5</v>
      </c>
      <c r="J26" s="88">
        <v>5563.74</v>
      </c>
      <c r="K26" s="88">
        <v>38</v>
      </c>
      <c r="L26" s="88">
        <v>99844.8</v>
      </c>
    </row>
    <row r="27" spans="1:12" ht="12.75">
      <c r="A27" s="84">
        <v>22</v>
      </c>
      <c r="B27" s="89" t="s">
        <v>69</v>
      </c>
      <c r="C27" s="88">
        <v>10447</v>
      </c>
      <c r="D27" s="88">
        <v>6741299.53999999</v>
      </c>
      <c r="E27" s="88">
        <v>9151</v>
      </c>
      <c r="F27" s="88">
        <v>5402527.60999999</v>
      </c>
      <c r="G27" s="88">
        <v>41</v>
      </c>
      <c r="H27" s="88">
        <v>45781.9</v>
      </c>
      <c r="I27" s="88">
        <v>18</v>
      </c>
      <c r="J27" s="88">
        <v>9308.24</v>
      </c>
      <c r="K27" s="88">
        <v>1134</v>
      </c>
      <c r="L27" s="88">
        <v>591879.2</v>
      </c>
    </row>
    <row r="28" spans="1:12" ht="19.5" customHeight="1">
      <c r="A28" s="84">
        <v>23</v>
      </c>
      <c r="B28" s="85" t="s">
        <v>95</v>
      </c>
      <c r="C28" s="86">
        <f aca="true" t="shared" si="1" ref="C28:L28">SUM(C29:C38)</f>
        <v>107763</v>
      </c>
      <c r="D28" s="86">
        <f t="shared" si="1"/>
        <v>2350213971</v>
      </c>
      <c r="E28" s="86">
        <f t="shared" si="1"/>
        <v>97119</v>
      </c>
      <c r="F28" s="86">
        <f t="shared" si="1"/>
        <v>1979834703</v>
      </c>
      <c r="G28" s="86">
        <f t="shared" si="1"/>
        <v>6137</v>
      </c>
      <c r="H28" s="86">
        <f t="shared" si="1"/>
        <v>168929600</v>
      </c>
      <c r="I28" s="86">
        <f t="shared" si="1"/>
        <v>468</v>
      </c>
      <c r="J28" s="86">
        <f t="shared" si="1"/>
        <v>67996543</v>
      </c>
      <c r="K28" s="86">
        <f t="shared" si="1"/>
        <v>1178</v>
      </c>
      <c r="L28" s="86">
        <f t="shared" si="1"/>
        <v>131452459</v>
      </c>
    </row>
    <row r="29" spans="1:12" ht="12.75">
      <c r="A29" s="84">
        <v>24</v>
      </c>
      <c r="B29" s="87" t="s">
        <v>5</v>
      </c>
      <c r="C29" s="88">
        <v>49972</v>
      </c>
      <c r="D29" s="88">
        <v>1507758019</v>
      </c>
      <c r="E29" s="88">
        <v>43704</v>
      </c>
      <c r="F29" s="88">
        <v>1282558323</v>
      </c>
      <c r="G29" s="88">
        <v>4818</v>
      </c>
      <c r="H29" s="88">
        <v>149701500</v>
      </c>
      <c r="I29" s="88">
        <v>363</v>
      </c>
      <c r="J29" s="88">
        <v>63599136</v>
      </c>
      <c r="K29" s="88">
        <v>482</v>
      </c>
      <c r="L29" s="88">
        <v>117871954</v>
      </c>
    </row>
    <row r="30" spans="1:12" ht="12.75">
      <c r="A30" s="84">
        <v>25</v>
      </c>
      <c r="B30" s="87" t="s">
        <v>1</v>
      </c>
      <c r="C30" s="88">
        <v>13317</v>
      </c>
      <c r="D30" s="88">
        <v>81138769</v>
      </c>
      <c r="E30" s="88">
        <v>10970</v>
      </c>
      <c r="F30" s="88">
        <v>76709562</v>
      </c>
      <c r="G30" s="88">
        <v>942</v>
      </c>
      <c r="H30" s="88">
        <v>8802423</v>
      </c>
      <c r="I30" s="88">
        <v>50</v>
      </c>
      <c r="J30" s="88">
        <v>909614</v>
      </c>
      <c r="K30" s="88">
        <v>112</v>
      </c>
      <c r="L30" s="88">
        <v>450912</v>
      </c>
    </row>
    <row r="31" spans="1:12" ht="12.75">
      <c r="A31" s="84">
        <v>26</v>
      </c>
      <c r="B31" s="87" t="s">
        <v>88</v>
      </c>
      <c r="C31" s="88">
        <v>12357</v>
      </c>
      <c r="D31" s="88">
        <v>3252145</v>
      </c>
      <c r="E31" s="88">
        <v>12301</v>
      </c>
      <c r="F31" s="88">
        <v>3197822</v>
      </c>
      <c r="G31" s="88">
        <v>44</v>
      </c>
      <c r="H31" s="88">
        <v>26818</v>
      </c>
      <c r="I31" s="88"/>
      <c r="J31" s="88"/>
      <c r="K31" s="88">
        <v>1</v>
      </c>
      <c r="L31" s="88">
        <v>268</v>
      </c>
    </row>
    <row r="32" spans="1:12" ht="12.75">
      <c r="A32" s="84">
        <v>27</v>
      </c>
      <c r="B32" s="87" t="s">
        <v>89</v>
      </c>
      <c r="C32" s="88">
        <v>2081</v>
      </c>
      <c r="D32" s="88">
        <v>296899</v>
      </c>
      <c r="E32" s="88">
        <v>2070</v>
      </c>
      <c r="F32" s="88">
        <v>297930</v>
      </c>
      <c r="G32" s="88">
        <v>1</v>
      </c>
      <c r="H32" s="88">
        <v>134</v>
      </c>
      <c r="I32" s="88"/>
      <c r="J32" s="88"/>
      <c r="K32" s="88">
        <v>6</v>
      </c>
      <c r="L32" s="88">
        <v>804</v>
      </c>
    </row>
    <row r="33" spans="1:12" ht="51">
      <c r="A33" s="84">
        <v>28</v>
      </c>
      <c r="B33" s="87" t="s">
        <v>72</v>
      </c>
      <c r="C33" s="88">
        <v>3834</v>
      </c>
      <c r="D33" s="88">
        <v>5199137</v>
      </c>
      <c r="E33" s="88">
        <v>3740</v>
      </c>
      <c r="F33" s="88">
        <v>5087419</v>
      </c>
      <c r="G33" s="88">
        <v>28</v>
      </c>
      <c r="H33" s="88">
        <v>37239</v>
      </c>
      <c r="I33" s="88"/>
      <c r="J33" s="88"/>
      <c r="K33" s="88">
        <v>58</v>
      </c>
      <c r="L33" s="88">
        <v>77836</v>
      </c>
    </row>
    <row r="34" spans="1:12" ht="25.5">
      <c r="A34" s="84">
        <v>29</v>
      </c>
      <c r="B34" s="87" t="s">
        <v>73</v>
      </c>
      <c r="C34" s="88">
        <v>15405</v>
      </c>
      <c r="D34" s="88">
        <v>686300473</v>
      </c>
      <c r="E34" s="88">
        <v>14345</v>
      </c>
      <c r="F34" s="88">
        <v>549521606</v>
      </c>
      <c r="G34" s="88">
        <v>166</v>
      </c>
      <c r="H34" s="88">
        <v>7914870</v>
      </c>
      <c r="I34" s="88">
        <v>30</v>
      </c>
      <c r="J34" s="88">
        <v>3295805</v>
      </c>
      <c r="K34" s="88">
        <v>96</v>
      </c>
      <c r="L34" s="88">
        <v>9848166</v>
      </c>
    </row>
    <row r="35" spans="1:12" ht="25.5">
      <c r="A35" s="84">
        <v>30</v>
      </c>
      <c r="B35" s="87" t="s">
        <v>91</v>
      </c>
      <c r="C35" s="88">
        <v>4937</v>
      </c>
      <c r="D35" s="88">
        <v>15116671</v>
      </c>
      <c r="E35" s="88">
        <v>4639</v>
      </c>
      <c r="F35" s="88">
        <v>14758403</v>
      </c>
      <c r="G35" s="88">
        <v>29</v>
      </c>
      <c r="H35" s="88">
        <v>73941</v>
      </c>
      <c r="I35" s="88">
        <v>8</v>
      </c>
      <c r="J35" s="88">
        <v>19192</v>
      </c>
      <c r="K35" s="88">
        <v>56</v>
      </c>
      <c r="L35" s="88">
        <v>133257</v>
      </c>
    </row>
    <row r="36" spans="1:12" ht="25.5">
      <c r="A36" s="84">
        <v>31</v>
      </c>
      <c r="B36" s="87" t="s">
        <v>14</v>
      </c>
      <c r="C36" s="88">
        <v>7</v>
      </c>
      <c r="D36" s="88">
        <v>37576</v>
      </c>
      <c r="E36" s="88">
        <v>7</v>
      </c>
      <c r="F36" s="88">
        <v>32614</v>
      </c>
      <c r="G36" s="88"/>
      <c r="H36" s="88"/>
      <c r="I36" s="88"/>
      <c r="J36" s="88"/>
      <c r="K36" s="88"/>
      <c r="L36" s="88"/>
    </row>
    <row r="37" spans="1:12" ht="12.75">
      <c r="A37" s="84">
        <v>32</v>
      </c>
      <c r="B37" s="87" t="s">
        <v>15</v>
      </c>
      <c r="C37" s="88">
        <v>1076</v>
      </c>
      <c r="D37" s="88">
        <v>25963802</v>
      </c>
      <c r="E37" s="88">
        <v>957</v>
      </c>
      <c r="F37" s="88">
        <v>24299312</v>
      </c>
      <c r="G37" s="88">
        <v>56</v>
      </c>
      <c r="H37" s="88">
        <v>1381054</v>
      </c>
      <c r="I37" s="88">
        <v>5</v>
      </c>
      <c r="J37" s="88">
        <v>111900</v>
      </c>
      <c r="K37" s="88">
        <v>53</v>
      </c>
      <c r="L37" s="88">
        <v>1422520</v>
      </c>
    </row>
    <row r="38" spans="1:12" ht="76.5">
      <c r="A38" s="84">
        <v>33</v>
      </c>
      <c r="B38" s="87" t="s">
        <v>74</v>
      </c>
      <c r="C38" s="88">
        <v>4777</v>
      </c>
      <c r="D38" s="88">
        <v>25150480</v>
      </c>
      <c r="E38" s="88">
        <v>4386</v>
      </c>
      <c r="F38" s="88">
        <v>23371712</v>
      </c>
      <c r="G38" s="88">
        <v>53</v>
      </c>
      <c r="H38" s="88">
        <v>991621</v>
      </c>
      <c r="I38" s="88">
        <v>12</v>
      </c>
      <c r="J38" s="88">
        <v>60896</v>
      </c>
      <c r="K38" s="88">
        <v>314</v>
      </c>
      <c r="L38" s="88">
        <v>1646742</v>
      </c>
    </row>
    <row r="39" spans="1:12" ht="19.5" customHeight="1">
      <c r="A39" s="84">
        <v>34</v>
      </c>
      <c r="B39" s="85" t="s">
        <v>96</v>
      </c>
      <c r="C39" s="86">
        <f aca="true" t="shared" si="2" ref="C39:L39">SUM(C40,C47,C48,C49)</f>
        <v>586157</v>
      </c>
      <c r="D39" s="86">
        <f t="shared" si="2"/>
        <v>1032217451.93</v>
      </c>
      <c r="E39" s="86">
        <f t="shared" si="2"/>
        <v>407728</v>
      </c>
      <c r="F39" s="86">
        <f t="shared" si="2"/>
        <v>842650765.9699999</v>
      </c>
      <c r="G39" s="86">
        <f t="shared" si="2"/>
        <v>7150</v>
      </c>
      <c r="H39" s="86">
        <f t="shared" si="2"/>
        <v>25521100.58</v>
      </c>
      <c r="I39" s="86">
        <f t="shared" si="2"/>
        <v>784</v>
      </c>
      <c r="J39" s="86">
        <f t="shared" si="2"/>
        <v>2186291.03</v>
      </c>
      <c r="K39" s="86">
        <f t="shared" si="2"/>
        <v>130963</v>
      </c>
      <c r="L39" s="86">
        <f t="shared" si="2"/>
        <v>193305235.72</v>
      </c>
    </row>
    <row r="40" spans="1:12" ht="12.75">
      <c r="A40" s="84">
        <v>35</v>
      </c>
      <c r="B40" s="87" t="s">
        <v>75</v>
      </c>
      <c r="C40" s="88">
        <f aca="true" t="shared" si="3" ref="C40:L40">SUM(C41,C44)</f>
        <v>499101</v>
      </c>
      <c r="D40" s="88">
        <f t="shared" si="3"/>
        <v>758377966.93</v>
      </c>
      <c r="E40" s="88">
        <f t="shared" si="3"/>
        <v>335241</v>
      </c>
      <c r="F40" s="88">
        <f t="shared" si="3"/>
        <v>586256590.97</v>
      </c>
      <c r="G40" s="88">
        <f t="shared" si="3"/>
        <v>3489</v>
      </c>
      <c r="H40" s="88">
        <f t="shared" si="3"/>
        <v>10451495.76</v>
      </c>
      <c r="I40" s="88">
        <f t="shared" si="3"/>
        <v>524</v>
      </c>
      <c r="J40" s="88">
        <f t="shared" si="3"/>
        <v>802236.43</v>
      </c>
      <c r="K40" s="88">
        <f t="shared" si="3"/>
        <v>121049</v>
      </c>
      <c r="L40" s="88">
        <f t="shared" si="3"/>
        <v>173252197.32</v>
      </c>
    </row>
    <row r="41" spans="1:12" ht="12.75">
      <c r="A41" s="84">
        <v>36</v>
      </c>
      <c r="B41" s="87" t="s">
        <v>76</v>
      </c>
      <c r="C41" s="88">
        <v>34154</v>
      </c>
      <c r="D41" s="88">
        <v>143996648.76</v>
      </c>
      <c r="E41" s="88">
        <v>15550</v>
      </c>
      <c r="F41" s="88">
        <v>93986046.41</v>
      </c>
      <c r="G41" s="88">
        <v>553</v>
      </c>
      <c r="H41" s="88">
        <v>2771499.9</v>
      </c>
      <c r="I41" s="88">
        <v>60</v>
      </c>
      <c r="J41" s="88">
        <v>87439.39</v>
      </c>
      <c r="K41" s="88">
        <v>12333</v>
      </c>
      <c r="L41" s="88">
        <v>52518009.92</v>
      </c>
    </row>
    <row r="42" spans="1:12" ht="12.75">
      <c r="A42" s="84">
        <v>37</v>
      </c>
      <c r="B42" s="89" t="s">
        <v>77</v>
      </c>
      <c r="C42" s="88">
        <v>23857</v>
      </c>
      <c r="D42" s="88">
        <v>133912724.49</v>
      </c>
      <c r="E42" s="88">
        <v>12384</v>
      </c>
      <c r="F42" s="88">
        <v>87134497.91</v>
      </c>
      <c r="G42" s="88">
        <v>485</v>
      </c>
      <c r="H42" s="88">
        <v>2593919.3</v>
      </c>
      <c r="I42" s="88">
        <v>10</v>
      </c>
      <c r="J42" s="88">
        <v>22003.6</v>
      </c>
      <c r="K42" s="88">
        <v>10571</v>
      </c>
      <c r="L42" s="88">
        <v>49147805</v>
      </c>
    </row>
    <row r="43" spans="1:12" ht="12.75">
      <c r="A43" s="84">
        <v>38</v>
      </c>
      <c r="B43" s="89" t="s">
        <v>66</v>
      </c>
      <c r="C43" s="88">
        <v>10297</v>
      </c>
      <c r="D43" s="88">
        <v>10083924.27</v>
      </c>
      <c r="E43" s="88">
        <v>3166</v>
      </c>
      <c r="F43" s="88">
        <v>6851548.5</v>
      </c>
      <c r="G43" s="88">
        <v>68</v>
      </c>
      <c r="H43" s="88">
        <v>177580.6</v>
      </c>
      <c r="I43" s="88">
        <v>50</v>
      </c>
      <c r="J43" s="88">
        <v>65435.79</v>
      </c>
      <c r="K43" s="88">
        <v>1762</v>
      </c>
      <c r="L43" s="88">
        <v>3370204.92</v>
      </c>
    </row>
    <row r="44" spans="1:12" ht="12.75">
      <c r="A44" s="84">
        <v>39</v>
      </c>
      <c r="B44" s="87" t="s">
        <v>78</v>
      </c>
      <c r="C44" s="88">
        <v>464947</v>
      </c>
      <c r="D44" s="88">
        <v>614381318.17</v>
      </c>
      <c r="E44" s="88">
        <v>319691</v>
      </c>
      <c r="F44" s="88">
        <v>492270544.56</v>
      </c>
      <c r="G44" s="88">
        <v>2936</v>
      </c>
      <c r="H44" s="88">
        <v>7679995.86</v>
      </c>
      <c r="I44" s="88">
        <v>464</v>
      </c>
      <c r="J44" s="88">
        <v>714797.04</v>
      </c>
      <c r="K44" s="88">
        <v>108716</v>
      </c>
      <c r="L44" s="88">
        <v>120734187.4</v>
      </c>
    </row>
    <row r="45" spans="1:12" ht="25.5">
      <c r="A45" s="84">
        <v>40</v>
      </c>
      <c r="B45" s="89" t="s">
        <v>79</v>
      </c>
      <c r="C45" s="88">
        <v>35459</v>
      </c>
      <c r="D45" s="88">
        <v>162972913.2</v>
      </c>
      <c r="E45" s="88">
        <v>29587</v>
      </c>
      <c r="F45" s="88">
        <v>159409366.94</v>
      </c>
      <c r="G45" s="88">
        <v>743</v>
      </c>
      <c r="H45" s="88">
        <v>4949652.4</v>
      </c>
      <c r="I45" s="88">
        <v>61</v>
      </c>
      <c r="J45" s="88">
        <v>212508.64</v>
      </c>
      <c r="K45" s="88">
        <v>2130</v>
      </c>
      <c r="L45" s="88">
        <v>5708868</v>
      </c>
    </row>
    <row r="46" spans="1:12" ht="12.75">
      <c r="A46" s="84">
        <v>41</v>
      </c>
      <c r="B46" s="89" t="s">
        <v>69</v>
      </c>
      <c r="C46" s="88">
        <v>429488</v>
      </c>
      <c r="D46" s="88">
        <v>451408404.97</v>
      </c>
      <c r="E46" s="88">
        <v>290104</v>
      </c>
      <c r="F46" s="88">
        <v>332861177.62</v>
      </c>
      <c r="G46" s="88">
        <v>2193</v>
      </c>
      <c r="H46" s="88">
        <v>2730343.46</v>
      </c>
      <c r="I46" s="88">
        <v>403</v>
      </c>
      <c r="J46" s="88">
        <v>502288.4</v>
      </c>
      <c r="K46" s="88">
        <v>106586</v>
      </c>
      <c r="L46" s="88">
        <v>115025319.4</v>
      </c>
    </row>
    <row r="47" spans="1:12" ht="38.25">
      <c r="A47" s="84">
        <v>42</v>
      </c>
      <c r="B47" s="87" t="s">
        <v>80</v>
      </c>
      <c r="C47" s="88">
        <v>75988</v>
      </c>
      <c r="D47" s="88">
        <v>251247334.59</v>
      </c>
      <c r="E47" s="88">
        <v>64570</v>
      </c>
      <c r="F47" s="88">
        <v>241346597.38</v>
      </c>
      <c r="G47" s="88">
        <v>3499</v>
      </c>
      <c r="H47" s="88">
        <v>14782132</v>
      </c>
      <c r="I47" s="88">
        <v>208</v>
      </c>
      <c r="J47" s="88">
        <v>1330425</v>
      </c>
      <c r="K47" s="88">
        <v>7060</v>
      </c>
      <c r="L47" s="88">
        <v>12708223</v>
      </c>
    </row>
    <row r="48" spans="1:12" ht="25.5">
      <c r="A48" s="84">
        <v>43</v>
      </c>
      <c r="B48" s="92" t="s">
        <v>16</v>
      </c>
      <c r="C48" s="88">
        <v>7907</v>
      </c>
      <c r="D48" s="88">
        <v>20061186.51</v>
      </c>
      <c r="E48" s="88">
        <v>5033</v>
      </c>
      <c r="F48" s="88">
        <v>12706278.31</v>
      </c>
      <c r="G48" s="88">
        <v>112</v>
      </c>
      <c r="H48" s="88">
        <v>259028</v>
      </c>
      <c r="I48" s="88">
        <v>21</v>
      </c>
      <c r="J48" s="88">
        <v>35915.8</v>
      </c>
      <c r="K48" s="88">
        <v>2702</v>
      </c>
      <c r="L48" s="88">
        <v>7222449</v>
      </c>
    </row>
    <row r="49" spans="1:12" ht="38.25">
      <c r="A49" s="84">
        <v>44</v>
      </c>
      <c r="B49" s="87" t="s">
        <v>81</v>
      </c>
      <c r="C49" s="88">
        <v>3161</v>
      </c>
      <c r="D49" s="88">
        <v>2530963.9</v>
      </c>
      <c r="E49" s="88">
        <v>2884</v>
      </c>
      <c r="F49" s="88">
        <v>2341299.31</v>
      </c>
      <c r="G49" s="88">
        <v>50</v>
      </c>
      <c r="H49" s="88">
        <v>28444.82</v>
      </c>
      <c r="I49" s="88">
        <v>31</v>
      </c>
      <c r="J49" s="88">
        <v>17713.8</v>
      </c>
      <c r="K49" s="88">
        <v>152</v>
      </c>
      <c r="L49" s="88">
        <v>122366.4</v>
      </c>
    </row>
    <row r="50" spans="1:12" ht="19.5" customHeight="1">
      <c r="A50" s="84">
        <v>45</v>
      </c>
      <c r="B50" s="85" t="s">
        <v>97</v>
      </c>
      <c r="C50" s="86">
        <f aca="true" t="shared" si="4" ref="C50:L50">SUM(C51:C54)</f>
        <v>19169</v>
      </c>
      <c r="D50" s="86">
        <f t="shared" si="4"/>
        <v>1154057.37</v>
      </c>
      <c r="E50" s="86">
        <f t="shared" si="4"/>
        <v>18994</v>
      </c>
      <c r="F50" s="86">
        <f t="shared" si="4"/>
        <v>1146308.0899999999</v>
      </c>
      <c r="G50" s="86">
        <f t="shared" si="4"/>
        <v>6</v>
      </c>
      <c r="H50" s="86">
        <f t="shared" si="4"/>
        <v>855364</v>
      </c>
      <c r="I50" s="86">
        <f t="shared" si="4"/>
        <v>52</v>
      </c>
      <c r="J50" s="86">
        <f t="shared" si="4"/>
        <v>11582.05</v>
      </c>
      <c r="K50" s="86">
        <f t="shared" si="4"/>
        <v>36</v>
      </c>
      <c r="L50" s="86">
        <f t="shared" si="4"/>
        <v>1571.4800000000002</v>
      </c>
    </row>
    <row r="51" spans="1:12" ht="12.75">
      <c r="A51" s="84">
        <v>46</v>
      </c>
      <c r="B51" s="87" t="s">
        <v>9</v>
      </c>
      <c r="C51" s="88">
        <v>14956</v>
      </c>
      <c r="D51" s="88">
        <v>767892.33</v>
      </c>
      <c r="E51" s="88">
        <v>14857</v>
      </c>
      <c r="F51" s="88">
        <v>761996.2</v>
      </c>
      <c r="G51" s="88">
        <v>2</v>
      </c>
      <c r="H51" s="88">
        <v>1783</v>
      </c>
      <c r="I51" s="88">
        <v>17</v>
      </c>
      <c r="J51" s="88">
        <v>3113.14</v>
      </c>
      <c r="K51" s="88">
        <v>19</v>
      </c>
      <c r="L51" s="88">
        <v>491.6</v>
      </c>
    </row>
    <row r="52" spans="1:12" ht="12.75">
      <c r="A52" s="84">
        <v>47</v>
      </c>
      <c r="B52" s="87" t="s">
        <v>10</v>
      </c>
      <c r="C52" s="88">
        <v>3181</v>
      </c>
      <c r="D52" s="88">
        <v>276308.96</v>
      </c>
      <c r="E52" s="88">
        <v>3123</v>
      </c>
      <c r="F52" s="88">
        <v>274993.85</v>
      </c>
      <c r="G52" s="88">
        <v>4</v>
      </c>
      <c r="H52" s="88">
        <v>853581</v>
      </c>
      <c r="I52" s="88">
        <v>28</v>
      </c>
      <c r="J52" s="88">
        <v>7550</v>
      </c>
      <c r="K52" s="88">
        <v>13</v>
      </c>
      <c r="L52" s="88">
        <v>1047.68</v>
      </c>
    </row>
    <row r="53" spans="1:12" ht="51" customHeight="1">
      <c r="A53" s="84">
        <v>48</v>
      </c>
      <c r="B53" s="87" t="s">
        <v>99</v>
      </c>
      <c r="C53" s="88">
        <v>316</v>
      </c>
      <c r="D53" s="88">
        <v>16348.28</v>
      </c>
      <c r="E53" s="88">
        <v>307</v>
      </c>
      <c r="F53" s="88">
        <v>16377.54</v>
      </c>
      <c r="G53" s="88"/>
      <c r="H53" s="88"/>
      <c r="I53" s="88">
        <v>2</v>
      </c>
      <c r="J53" s="88">
        <v>24.15</v>
      </c>
      <c r="K53" s="88">
        <v>3</v>
      </c>
      <c r="L53" s="88">
        <v>24.15</v>
      </c>
    </row>
    <row r="54" spans="1:12" ht="12.75">
      <c r="A54" s="84">
        <v>49</v>
      </c>
      <c r="B54" s="87" t="s">
        <v>82</v>
      </c>
      <c r="C54" s="88">
        <v>716</v>
      </c>
      <c r="D54" s="88">
        <v>93507.8</v>
      </c>
      <c r="E54" s="88">
        <v>707</v>
      </c>
      <c r="F54" s="88">
        <v>92940.5</v>
      </c>
      <c r="G54" s="88"/>
      <c r="H54" s="88"/>
      <c r="I54" s="88">
        <v>5</v>
      </c>
      <c r="J54" s="88">
        <v>894.76</v>
      </c>
      <c r="K54" s="88">
        <v>1</v>
      </c>
      <c r="L54" s="88">
        <v>8.05</v>
      </c>
    </row>
    <row r="55" spans="1:12" s="45" customFormat="1" ht="19.5" customHeight="1">
      <c r="A55" s="84">
        <v>50</v>
      </c>
      <c r="B55" s="85" t="s">
        <v>92</v>
      </c>
      <c r="C55" s="86">
        <v>498763</v>
      </c>
      <c r="D55" s="86">
        <v>267320894.84</v>
      </c>
      <c r="E55" s="86">
        <v>161820</v>
      </c>
      <c r="F55" s="86">
        <v>87014070.2000004</v>
      </c>
      <c r="G55" s="86">
        <v>2</v>
      </c>
      <c r="H55" s="86">
        <v>1953.47</v>
      </c>
      <c r="I55" s="86">
        <v>468272</v>
      </c>
      <c r="J55" s="86">
        <v>310844805.989999</v>
      </c>
      <c r="K55" s="86">
        <v>30491</v>
      </c>
      <c r="L55" s="86">
        <v>49087326.5600025</v>
      </c>
    </row>
    <row r="56" spans="1:12" ht="19.5" customHeight="1">
      <c r="A56" s="84">
        <v>51</v>
      </c>
      <c r="B56" s="93" t="s">
        <v>129</v>
      </c>
      <c r="C56" s="86">
        <f aca="true" t="shared" si="5" ref="C56:L56">SUM(C6,C28,C39,C50,C55)</f>
        <v>2292496</v>
      </c>
      <c r="D56" s="86">
        <f t="shared" si="5"/>
        <v>5133924317.280001</v>
      </c>
      <c r="E56" s="86">
        <f t="shared" si="5"/>
        <v>1576497</v>
      </c>
      <c r="F56" s="86">
        <f t="shared" si="5"/>
        <v>4157922900.9050007</v>
      </c>
      <c r="G56" s="86">
        <f t="shared" si="5"/>
        <v>26532</v>
      </c>
      <c r="H56" s="86">
        <f t="shared" si="5"/>
        <v>216570404.05999997</v>
      </c>
      <c r="I56" s="86">
        <f t="shared" si="5"/>
        <v>510437</v>
      </c>
      <c r="J56" s="86">
        <f t="shared" si="5"/>
        <v>419977074.979999</v>
      </c>
      <c r="K56" s="86">
        <f t="shared" si="5"/>
        <v>250926</v>
      </c>
      <c r="L56" s="86">
        <f t="shared" si="5"/>
        <v>468029098.90500253</v>
      </c>
    </row>
    <row r="57" spans="1:12" ht="12.75">
      <c r="A57" s="84">
        <v>52</v>
      </c>
      <c r="B57" s="102" t="s">
        <v>102</v>
      </c>
      <c r="C57" s="88">
        <v>41813</v>
      </c>
      <c r="D57" s="88">
        <v>221155245.135</v>
      </c>
      <c r="E57" s="88">
        <v>38717</v>
      </c>
      <c r="F57" s="88">
        <v>179931177.35</v>
      </c>
      <c r="G57" s="88">
        <v>188</v>
      </c>
      <c r="H57" s="88">
        <v>1117989.68</v>
      </c>
      <c r="I57" s="88">
        <v>206</v>
      </c>
      <c r="J57" s="88">
        <v>513941.61</v>
      </c>
      <c r="K57" s="88">
        <v>2282</v>
      </c>
      <c r="L57" s="88">
        <v>3655948.56</v>
      </c>
    </row>
    <row r="58" spans="3:12" ht="12">
      <c r="C58" s="46"/>
      <c r="D58" s="49"/>
      <c r="E58" s="49"/>
      <c r="F58" s="49"/>
      <c r="G58" s="46"/>
      <c r="H58" s="46"/>
      <c r="I58" s="46"/>
      <c r="J58" s="46"/>
      <c r="K58" s="46"/>
      <c r="L58" s="46"/>
    </row>
    <row r="59" spans="2:12" ht="12.75">
      <c r="B59" s="47"/>
      <c r="C59" s="46"/>
      <c r="D59" s="49"/>
      <c r="E59" s="49"/>
      <c r="F59" s="49"/>
      <c r="G59" s="46"/>
      <c r="H59" s="46"/>
      <c r="I59" s="46"/>
      <c r="J59" s="46"/>
      <c r="K59" s="46"/>
      <c r="L59" s="46"/>
    </row>
    <row r="60" spans="2:12" ht="12.75">
      <c r="B60" s="47"/>
      <c r="C60" s="46"/>
      <c r="D60" s="49"/>
      <c r="E60" s="49"/>
      <c r="F60" s="49"/>
      <c r="G60" s="46"/>
      <c r="H60" s="46"/>
      <c r="I60" s="46"/>
      <c r="J60" s="46"/>
      <c r="K60" s="46"/>
      <c r="L60" s="46"/>
    </row>
    <row r="61" ht="12.75">
      <c r="B61" s="47"/>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&amp;LE2035DBA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O36" sqref="O36"/>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0"/>
      <c r="B1" s="61" t="s">
        <v>103</v>
      </c>
      <c r="C1" s="61"/>
      <c r="D1" s="61"/>
      <c r="E1" s="60"/>
      <c r="F1" s="60"/>
    </row>
    <row r="2" spans="1:6" ht="12.75">
      <c r="A2" s="60"/>
      <c r="B2" s="62"/>
      <c r="C2" s="62"/>
      <c r="D2" s="62"/>
      <c r="E2" s="60"/>
      <c r="F2" s="60"/>
    </row>
    <row r="3" spans="1:7" ht="39.75" customHeight="1">
      <c r="A3" s="63" t="s">
        <v>0</v>
      </c>
      <c r="B3" s="169" t="s">
        <v>17</v>
      </c>
      <c r="C3" s="170"/>
      <c r="D3" s="171"/>
      <c r="E3" s="63" t="s">
        <v>104</v>
      </c>
      <c r="F3" s="63" t="s">
        <v>7</v>
      </c>
      <c r="G3" s="63" t="s">
        <v>11</v>
      </c>
    </row>
    <row r="4" spans="1:7" s="99" customFormat="1" ht="12.75" customHeight="1">
      <c r="A4" s="98" t="s">
        <v>3</v>
      </c>
      <c r="B4" s="172" t="s">
        <v>4</v>
      </c>
      <c r="C4" s="173"/>
      <c r="D4" s="174"/>
      <c r="E4" s="98">
        <v>1</v>
      </c>
      <c r="F4" s="98">
        <v>2</v>
      </c>
      <c r="G4" s="98">
        <v>3</v>
      </c>
    </row>
    <row r="5" spans="1:7" ht="18" customHeight="1">
      <c r="A5" s="94">
        <v>1</v>
      </c>
      <c r="B5" s="169" t="s">
        <v>55</v>
      </c>
      <c r="C5" s="170"/>
      <c r="D5" s="171"/>
      <c r="E5" s="95"/>
      <c r="F5" s="95">
        <f>SUM(F6:F33)</f>
        <v>248045</v>
      </c>
      <c r="G5" s="95">
        <f>SUM(G6:G33)</f>
        <v>425428839.8450001</v>
      </c>
    </row>
    <row r="6" spans="1:7" ht="12.75" customHeight="1">
      <c r="A6" s="94">
        <v>2</v>
      </c>
      <c r="B6" s="166" t="s">
        <v>110</v>
      </c>
      <c r="C6" s="167"/>
      <c r="D6" s="168"/>
      <c r="E6" s="100" t="s">
        <v>130</v>
      </c>
      <c r="F6" s="96">
        <v>19695</v>
      </c>
      <c r="G6" s="97">
        <v>24778696.6</v>
      </c>
    </row>
    <row r="7" spans="1:7" ht="26.25" customHeight="1">
      <c r="A7" s="94">
        <v>3</v>
      </c>
      <c r="B7" s="166" t="s">
        <v>56</v>
      </c>
      <c r="C7" s="167"/>
      <c r="D7" s="168"/>
      <c r="E7" s="100" t="s">
        <v>131</v>
      </c>
      <c r="F7" s="96">
        <v>2464</v>
      </c>
      <c r="G7" s="97">
        <v>6666674.59</v>
      </c>
    </row>
    <row r="8" spans="1:7" ht="39" customHeight="1">
      <c r="A8" s="94">
        <v>4</v>
      </c>
      <c r="B8" s="166" t="s">
        <v>115</v>
      </c>
      <c r="C8" s="167"/>
      <c r="D8" s="168"/>
      <c r="E8" s="100" t="s">
        <v>132</v>
      </c>
      <c r="F8" s="96">
        <v>50309</v>
      </c>
      <c r="G8" s="97">
        <v>37492159.21</v>
      </c>
    </row>
    <row r="9" spans="1:7" ht="39" customHeight="1">
      <c r="A9" s="94">
        <v>5</v>
      </c>
      <c r="B9" s="166" t="s">
        <v>111</v>
      </c>
      <c r="C9" s="167"/>
      <c r="D9" s="168"/>
      <c r="E9" s="100" t="s">
        <v>133</v>
      </c>
      <c r="F9" s="96">
        <v>70</v>
      </c>
      <c r="G9" s="97">
        <v>101559.4</v>
      </c>
    </row>
    <row r="10" spans="1:7" ht="26.25" customHeight="1">
      <c r="A10" s="94">
        <v>6</v>
      </c>
      <c r="B10" s="166" t="s">
        <v>57</v>
      </c>
      <c r="C10" s="167"/>
      <c r="D10" s="168"/>
      <c r="E10" s="100" t="s">
        <v>134</v>
      </c>
      <c r="F10" s="96">
        <v>1485</v>
      </c>
      <c r="G10" s="97">
        <v>1289629.8</v>
      </c>
    </row>
    <row r="11" spans="1:7" ht="26.25" customHeight="1">
      <c r="A11" s="94">
        <v>7</v>
      </c>
      <c r="B11" s="166" t="s">
        <v>58</v>
      </c>
      <c r="C11" s="167"/>
      <c r="D11" s="168"/>
      <c r="E11" s="100" t="s">
        <v>135</v>
      </c>
      <c r="F11" s="96">
        <v>1293</v>
      </c>
      <c r="G11" s="97">
        <v>5591623.16</v>
      </c>
    </row>
    <row r="12" spans="1:7" ht="26.25" customHeight="1">
      <c r="A12" s="94">
        <v>8</v>
      </c>
      <c r="B12" s="166" t="s">
        <v>59</v>
      </c>
      <c r="C12" s="167"/>
      <c r="D12" s="168"/>
      <c r="E12" s="100" t="s">
        <v>136</v>
      </c>
      <c r="F12" s="96">
        <v>5338</v>
      </c>
      <c r="G12" s="97">
        <v>6203399.69</v>
      </c>
    </row>
    <row r="13" spans="1:7" ht="26.25" customHeight="1">
      <c r="A13" s="94">
        <v>9</v>
      </c>
      <c r="B13" s="166" t="s">
        <v>116</v>
      </c>
      <c r="C13" s="167"/>
      <c r="D13" s="168"/>
      <c r="E13" s="100" t="s">
        <v>137</v>
      </c>
      <c r="F13" s="96">
        <v>7644</v>
      </c>
      <c r="G13" s="97">
        <v>8560060.8</v>
      </c>
    </row>
    <row r="14" spans="1:7" ht="12.75" customHeight="1">
      <c r="A14" s="94">
        <v>10</v>
      </c>
      <c r="B14" s="166" t="s">
        <v>85</v>
      </c>
      <c r="C14" s="167"/>
      <c r="D14" s="168"/>
      <c r="E14" s="100" t="s">
        <v>138</v>
      </c>
      <c r="F14" s="96">
        <v>47467</v>
      </c>
      <c r="G14" s="97">
        <v>61496826.85</v>
      </c>
    </row>
    <row r="15" spans="1:7" ht="12.75" customHeight="1">
      <c r="A15" s="94">
        <v>11</v>
      </c>
      <c r="B15" s="166" t="s">
        <v>60</v>
      </c>
      <c r="C15" s="167"/>
      <c r="D15" s="168"/>
      <c r="E15" s="100" t="s">
        <v>139</v>
      </c>
      <c r="F15" s="96">
        <v>16310</v>
      </c>
      <c r="G15" s="97">
        <v>19214004.74</v>
      </c>
    </row>
    <row r="16" spans="1:7" ht="12.75" customHeight="1">
      <c r="A16" s="94">
        <v>12</v>
      </c>
      <c r="B16" s="166" t="s">
        <v>61</v>
      </c>
      <c r="C16" s="167"/>
      <c r="D16" s="168"/>
      <c r="E16" s="100" t="s">
        <v>140</v>
      </c>
      <c r="F16" s="96"/>
      <c r="G16" s="97"/>
    </row>
    <row r="17" spans="1:7" ht="26.25" customHeight="1">
      <c r="A17" s="94">
        <v>13</v>
      </c>
      <c r="B17" s="166" t="s">
        <v>62</v>
      </c>
      <c r="C17" s="167"/>
      <c r="D17" s="168"/>
      <c r="E17" s="100" t="s">
        <v>141</v>
      </c>
      <c r="F17" s="96">
        <v>32614</v>
      </c>
      <c r="G17" s="97">
        <v>21301229.9700002</v>
      </c>
    </row>
    <row r="18" spans="1:7" ht="26.25" customHeight="1">
      <c r="A18" s="94">
        <v>14</v>
      </c>
      <c r="B18" s="166" t="s">
        <v>117</v>
      </c>
      <c r="C18" s="167"/>
      <c r="D18" s="168"/>
      <c r="E18" s="100" t="s">
        <v>142</v>
      </c>
      <c r="F18" s="96">
        <v>37076</v>
      </c>
      <c r="G18" s="97">
        <v>42747275.36</v>
      </c>
    </row>
    <row r="19" spans="1:7" ht="26.25" customHeight="1">
      <c r="A19" s="94">
        <v>15</v>
      </c>
      <c r="B19" s="166" t="s">
        <v>112</v>
      </c>
      <c r="C19" s="167"/>
      <c r="D19" s="168"/>
      <c r="E19" s="100" t="s">
        <v>143</v>
      </c>
      <c r="F19" s="96">
        <v>384</v>
      </c>
      <c r="G19" s="97">
        <v>543144.38</v>
      </c>
    </row>
    <row r="20" spans="1:7" ht="52.5" customHeight="1">
      <c r="A20" s="94">
        <v>16</v>
      </c>
      <c r="B20" s="166" t="s">
        <v>118</v>
      </c>
      <c r="C20" s="167"/>
      <c r="D20" s="168"/>
      <c r="E20" s="100" t="s">
        <v>144</v>
      </c>
      <c r="F20" s="96">
        <v>71</v>
      </c>
      <c r="G20" s="97">
        <v>201174.48</v>
      </c>
    </row>
    <row r="21" spans="1:7" ht="12.75" customHeight="1">
      <c r="A21" s="94">
        <v>17</v>
      </c>
      <c r="B21" s="166" t="s">
        <v>83</v>
      </c>
      <c r="C21" s="167"/>
      <c r="D21" s="168"/>
      <c r="E21" s="100" t="s">
        <v>145</v>
      </c>
      <c r="F21" s="96">
        <v>309</v>
      </c>
      <c r="G21" s="97">
        <v>445007.6</v>
      </c>
    </row>
    <row r="22" spans="1:7" ht="26.25" customHeight="1">
      <c r="A22" s="94">
        <v>18</v>
      </c>
      <c r="B22" s="166" t="s">
        <v>113</v>
      </c>
      <c r="C22" s="167"/>
      <c r="D22" s="168"/>
      <c r="E22" s="100" t="s">
        <v>146</v>
      </c>
      <c r="F22" s="96">
        <v>88</v>
      </c>
      <c r="G22" s="97">
        <v>91301.6</v>
      </c>
    </row>
    <row r="23" spans="1:7" ht="52.5" customHeight="1">
      <c r="A23" s="94">
        <v>19</v>
      </c>
      <c r="B23" s="166" t="s">
        <v>84</v>
      </c>
      <c r="C23" s="167"/>
      <c r="D23" s="168"/>
      <c r="E23" s="101" t="s">
        <v>147</v>
      </c>
      <c r="F23" s="96">
        <v>178</v>
      </c>
      <c r="G23" s="97">
        <v>258603.1</v>
      </c>
    </row>
    <row r="24" spans="1:7" ht="27" customHeight="1">
      <c r="A24" s="94">
        <v>20</v>
      </c>
      <c r="B24" s="166" t="s">
        <v>119</v>
      </c>
      <c r="C24" s="167"/>
      <c r="D24" s="168"/>
      <c r="E24" s="101" t="s">
        <v>120</v>
      </c>
      <c r="F24" s="96">
        <v>133</v>
      </c>
      <c r="G24" s="97">
        <v>383832.4</v>
      </c>
    </row>
    <row r="25" spans="1:7" ht="91.5" customHeight="1">
      <c r="A25" s="94">
        <v>21</v>
      </c>
      <c r="B25" s="166" t="s">
        <v>121</v>
      </c>
      <c r="C25" s="167"/>
      <c r="D25" s="168"/>
      <c r="E25" s="101" t="s">
        <v>148</v>
      </c>
      <c r="F25" s="96">
        <v>8093</v>
      </c>
      <c r="G25" s="97">
        <v>5106612.69999999</v>
      </c>
    </row>
    <row r="26" spans="1:7" ht="63" customHeight="1">
      <c r="A26" s="94">
        <v>22</v>
      </c>
      <c r="B26" s="166" t="s">
        <v>86</v>
      </c>
      <c r="C26" s="167"/>
      <c r="D26" s="168"/>
      <c r="E26" s="101" t="s">
        <v>149</v>
      </c>
      <c r="F26" s="96">
        <v>599</v>
      </c>
      <c r="G26" s="97">
        <v>103056168.29</v>
      </c>
    </row>
    <row r="27" spans="1:7" ht="39" customHeight="1">
      <c r="A27" s="94">
        <v>23</v>
      </c>
      <c r="B27" s="166" t="s">
        <v>114</v>
      </c>
      <c r="C27" s="167"/>
      <c r="D27" s="168"/>
      <c r="E27" s="101" t="s">
        <v>150</v>
      </c>
      <c r="F27" s="96">
        <v>5</v>
      </c>
      <c r="G27" s="97">
        <v>4429.4</v>
      </c>
    </row>
    <row r="28" spans="1:7" s="104" customFormat="1" ht="26.25" customHeight="1">
      <c r="A28" s="94">
        <v>24</v>
      </c>
      <c r="B28" s="165" t="s">
        <v>105</v>
      </c>
      <c r="C28" s="165"/>
      <c r="D28" s="165"/>
      <c r="E28" s="103" t="s">
        <v>151</v>
      </c>
      <c r="F28" s="88">
        <v>32</v>
      </c>
      <c r="G28" s="88">
        <v>8519135.46</v>
      </c>
    </row>
    <row r="29" spans="1:7" s="104" customFormat="1" ht="39" customHeight="1">
      <c r="A29" s="94">
        <v>25</v>
      </c>
      <c r="B29" s="165" t="s">
        <v>106</v>
      </c>
      <c r="C29" s="165"/>
      <c r="D29" s="165"/>
      <c r="E29" s="103" t="s">
        <v>152</v>
      </c>
      <c r="F29" s="88">
        <v>19</v>
      </c>
      <c r="G29" s="88">
        <v>86047</v>
      </c>
    </row>
    <row r="30" spans="1:7" s="104" customFormat="1" ht="26.25" customHeight="1">
      <c r="A30" s="94">
        <v>26</v>
      </c>
      <c r="B30" s="165" t="s">
        <v>107</v>
      </c>
      <c r="C30" s="165"/>
      <c r="D30" s="165"/>
      <c r="E30" s="103" t="s">
        <v>153</v>
      </c>
      <c r="F30" s="88">
        <v>2</v>
      </c>
      <c r="G30" s="88">
        <v>5804</v>
      </c>
    </row>
    <row r="31" spans="1:7" s="104" customFormat="1" ht="39" customHeight="1">
      <c r="A31" s="94">
        <v>27</v>
      </c>
      <c r="B31" s="165" t="s">
        <v>122</v>
      </c>
      <c r="C31" s="165"/>
      <c r="D31" s="165"/>
      <c r="E31" s="105" t="s">
        <v>123</v>
      </c>
      <c r="F31" s="88">
        <v>12920</v>
      </c>
      <c r="G31" s="88">
        <v>64000270.07</v>
      </c>
    </row>
    <row r="32" spans="1:7" s="104" customFormat="1" ht="27" customHeight="1">
      <c r="A32" s="94">
        <v>28</v>
      </c>
      <c r="B32" s="165" t="s">
        <v>125</v>
      </c>
      <c r="C32" s="165"/>
      <c r="D32" s="165"/>
      <c r="E32" s="105" t="s">
        <v>124</v>
      </c>
      <c r="F32" s="88"/>
      <c r="G32" s="88"/>
    </row>
    <row r="33" spans="1:7" s="104" customFormat="1" ht="12.75" customHeight="1">
      <c r="A33" s="94">
        <v>29</v>
      </c>
      <c r="B33" s="165" t="s">
        <v>108</v>
      </c>
      <c r="C33" s="165"/>
      <c r="D33" s="165"/>
      <c r="E33" s="105" t="s">
        <v>109</v>
      </c>
      <c r="F33" s="88">
        <v>3447</v>
      </c>
      <c r="G33" s="88">
        <v>7284169.195</v>
      </c>
    </row>
    <row r="34" spans="1:7" s="104" customFormat="1" ht="12.75" customHeight="1">
      <c r="A34" s="112"/>
      <c r="B34" s="113"/>
      <c r="C34" s="113"/>
      <c r="D34" s="113"/>
      <c r="E34" s="114"/>
      <c r="F34" s="115"/>
      <c r="G34" s="115"/>
    </row>
    <row r="35" spans="1:6" ht="12.75">
      <c r="A35" s="64"/>
      <c r="B35" s="64"/>
      <c r="C35" s="64"/>
      <c r="D35" s="64"/>
      <c r="E35" s="64"/>
      <c r="F35" s="64"/>
    </row>
    <row r="36" spans="1:11" ht="16.5" customHeight="1">
      <c r="A36" s="65"/>
      <c r="B36" s="58" t="s">
        <v>47</v>
      </c>
      <c r="C36" s="52"/>
      <c r="D36" s="55" t="s">
        <v>154</v>
      </c>
      <c r="E36" s="175" t="s">
        <v>161</v>
      </c>
      <c r="F36" s="176"/>
      <c r="I36" s="67"/>
      <c r="J36" s="67"/>
      <c r="K36" s="67"/>
    </row>
    <row r="37" spans="1:11" ht="15.75">
      <c r="A37" s="66"/>
      <c r="B37" s="51"/>
      <c r="C37" s="59" t="s">
        <v>49</v>
      </c>
      <c r="D37" s="38"/>
      <c r="E37" s="59" t="s">
        <v>52</v>
      </c>
      <c r="I37" s="68"/>
      <c r="J37" s="64"/>
      <c r="K37" s="64"/>
    </row>
    <row r="38" spans="1:11" ht="15.75">
      <c r="A38" s="66"/>
      <c r="B38" s="51"/>
      <c r="C38" s="111"/>
      <c r="D38" s="38"/>
      <c r="E38" s="111"/>
      <c r="I38" s="68"/>
      <c r="J38" s="64"/>
      <c r="K38" s="64"/>
    </row>
    <row r="39" spans="1:11" ht="15.75">
      <c r="A39" s="66"/>
      <c r="B39" s="51"/>
      <c r="C39" s="111"/>
      <c r="D39" s="38"/>
      <c r="E39" s="111"/>
      <c r="I39" s="68"/>
      <c r="J39" s="64"/>
      <c r="K39" s="64"/>
    </row>
    <row r="40" spans="1:11" ht="14.25">
      <c r="A40" s="69"/>
      <c r="B40" s="57" t="s">
        <v>48</v>
      </c>
      <c r="C40" s="52"/>
      <c r="D40" s="54" t="s">
        <v>154</v>
      </c>
      <c r="E40" s="179" t="s">
        <v>162</v>
      </c>
      <c r="F40" s="180"/>
      <c r="I40" s="70"/>
      <c r="J40" s="64"/>
      <c r="K40" s="64"/>
    </row>
    <row r="41" spans="1:11" ht="14.25">
      <c r="A41" s="69"/>
      <c r="B41" s="36"/>
      <c r="C41" s="59" t="s">
        <v>49</v>
      </c>
      <c r="E41" s="59" t="s">
        <v>52</v>
      </c>
      <c r="I41" s="70"/>
      <c r="J41" s="64"/>
      <c r="K41" s="64"/>
    </row>
    <row r="42" spans="1:11" ht="15" customHeight="1">
      <c r="A42" s="71"/>
      <c r="B42" s="36"/>
      <c r="C42" s="53"/>
      <c r="I42" s="73"/>
      <c r="J42" s="73"/>
      <c r="K42" s="74"/>
    </row>
    <row r="43" spans="1:11" ht="15" customHeight="1">
      <c r="A43" s="75" t="s">
        <v>154</v>
      </c>
      <c r="B43" s="39" t="s">
        <v>53</v>
      </c>
      <c r="C43" s="177" t="s">
        <v>160</v>
      </c>
      <c r="D43" s="177"/>
      <c r="E43" s="37" t="s">
        <v>154</v>
      </c>
      <c r="I43" s="76"/>
      <c r="J43" s="73"/>
      <c r="K43" s="74"/>
    </row>
    <row r="44" spans="1:11" ht="15" customHeight="1">
      <c r="A44" s="75" t="s">
        <v>154</v>
      </c>
      <c r="B44" s="40"/>
      <c r="C44" s="178"/>
      <c r="D44" s="178"/>
      <c r="E44" s="56"/>
      <c r="I44" s="77"/>
      <c r="J44" s="77"/>
      <c r="K44" s="77"/>
    </row>
    <row r="45" spans="1:11" ht="15" customHeight="1">
      <c r="A45" s="78"/>
      <c r="B45" s="41" t="s">
        <v>54</v>
      </c>
      <c r="C45" s="177" t="s">
        <v>155</v>
      </c>
      <c r="D45" s="177"/>
      <c r="F45" s="83" t="s">
        <v>156</v>
      </c>
      <c r="I45" s="73"/>
      <c r="J45" s="73"/>
      <c r="K45" s="74"/>
    </row>
    <row r="46" spans="1:11" ht="12.75">
      <c r="A46" s="78"/>
      <c r="B46" s="79"/>
      <c r="C46" s="79"/>
      <c r="D46" s="79"/>
      <c r="E46" s="80"/>
      <c r="F46" s="80"/>
      <c r="G46" s="81"/>
      <c r="H46" s="72"/>
      <c r="I46" s="73"/>
      <c r="J46" s="73"/>
      <c r="K46" s="74"/>
    </row>
    <row r="47" spans="1:11" ht="12.75">
      <c r="A47" s="71"/>
      <c r="B47" s="82"/>
      <c r="C47" s="82"/>
      <c r="D47" s="82"/>
      <c r="E47" s="71"/>
      <c r="F47" s="71"/>
      <c r="G47" s="64"/>
      <c r="H47" s="64"/>
      <c r="I47" s="64"/>
      <c r="J47" s="64"/>
      <c r="K47" s="64"/>
    </row>
  </sheetData>
  <sheetProtection/>
  <mergeCells count="36">
    <mergeCell ref="B33:D33"/>
    <mergeCell ref="C45:D45"/>
    <mergeCell ref="B16:D16"/>
    <mergeCell ref="B17:D17"/>
    <mergeCell ref="B18:D18"/>
    <mergeCell ref="B19:D19"/>
    <mergeCell ref="B20:D20"/>
    <mergeCell ref="B21:D21"/>
    <mergeCell ref="B24:D24"/>
    <mergeCell ref="B32:D32"/>
    <mergeCell ref="E36:F36"/>
    <mergeCell ref="C43:D43"/>
    <mergeCell ref="C44:D44"/>
    <mergeCell ref="E40:F40"/>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conditionalFormatting sqref="B28:B30 B33:B34">
    <cfRule type="duplicateValues" priority="6" dxfId="0" stopIfTrue="1">
      <formula>AND(COUNTIF($B$28:$B$30,B28)+COUNTIF($B$33:$B$34,B28)&gt;1,NOT(ISBLANK(B28)))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&amp;LE2035DBA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2024-02-01T09:56:11Z</cp:lastPrinted>
  <dcterms:created xsi:type="dcterms:W3CDTF">2015-09-09T10:27:32Z</dcterms:created>
  <dcterms:modified xsi:type="dcterms:W3CDTF">2024-02-01T09:58:14Z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Зведений- 10_4.2023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vt:lpwstr>
  </property>
  <property fmtid="{D5CDD505-2E9C-101B-9397-08002B2CF9AE}" pid="8" name="К.Cума">
    <vt:lpwstr>E2035DBA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