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<sst xmlns="http://schemas.openxmlformats.org/spreadsheetml/2006/main" count="294" uniqueCount="221">
  <si>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</si>
  <si>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</si>
  <si>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</si>
  <si>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</si>
  <si>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</si>
  <si>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</si>
  <si>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</si>
  <si>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</si>
  <si>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</si>
  <si>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</si>
  <si>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</si>
  <si>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</si>
  <si>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</si>
  <si>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</si>
  <si>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</si>
  <si>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</si>
  <si>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</si>
  <si>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</si>
  <si>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</si>
  <si>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</si>
  <si>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</si>
  <si>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</si>
  <si>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</si>
  <si>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</si>
  <si>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</si>
  <si>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</si>
  <si>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</si>
  <si>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</si>
  <si>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</si>
  <si>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</si>
  <si>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</si>
  <si>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</si>
  <si>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</si>
  <si>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</si>
  <si>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</si>
  <si>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</si>
  <si>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</si>
  <si>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</si>
  <si>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</si>
  <si>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</si>
  <si>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</si>
  <si>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</si>
  <si>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</si>
  <si>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</si>
  <si>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</si>
  <si>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</si>
  <si>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</si>
  <si>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</si>
  <si>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</si>
  <si>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</si>
  <si>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</si>
  <si>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</si>
  <si>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</si>
  <si>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</si>
  <si>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</si>
  <si>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</si>
  <si>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</si>
  <si>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</si>
  <si>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</si>
  <si>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</si>
  <si>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</si>
  <si>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</si>
  <si>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</si>
  <si>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</si>
  <si>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</si>
  <si>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</si>
  <si>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</si>
  <si>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</si>
  <si>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</si>
  <si>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</si>
  <si>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</si>
  <si>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</si>
  <si>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</si>
  <si>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</si>
  <si>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</si>
  <si>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</si>
  <si>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</si>
  <si>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</si>
  <si>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</si>
  <si>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</si>
  <si>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</si>
  <si>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</si>
  <si>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</si>
  <si>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</si>
  <si>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</si>
  <si>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</si>
  <si>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</si>
  <si>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</si>
  <si>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</si>
  <si>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</si>
  <si>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</si>
  <si>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</si>
  <si>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</si>
  <si>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</si>
  <si>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</si>
  <si>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</si>
  <si>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</si>
  <si>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</si>
  <si>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</si>
  <si>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</si>
  <si>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</si>
  <si>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</si>
  <si>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</si>
  <si>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</si>
  <si>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</si>
  <si>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</si>
  <si>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</si>
  <si>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</si>
  <si>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</si>
  <si>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</si>
  <si>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</si>
  <si>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</si>
  <si>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</si>
  <si>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</si>
  <si>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</si>
  <si>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</si>
  <si>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</si>
  <si>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</si>
  <si>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</si>
  <si>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</si>
  <si>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</si>
  <si>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</si>
  <si>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</si>
  <si>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</si>
  <si>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</si>
  <si>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</si>
  <si>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</si>
  <si>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</si>
  <si>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</si>
  <si>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</si>
  <si>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</si>
  <si>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</si>
  <si>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</si>
  <si>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</si>
  <si>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</si>
  <si>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</si>
  <si>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</si>
  <si>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</si>
  <si>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</si>
  <si>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</si>
  <si>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</si>
  <si>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</si>
  <si>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</si>
  <si>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</si>
  <si>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</si>
  <si>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</si>
  <si>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</si>
  <si>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</si>
  <si>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</si>
  <si>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</si>
  <si>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</si>
  <si>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</si>
  <si>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</si>
  <si>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</si>
  <si>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</si>
  <si>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</si>
  <si>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</si>
  <si>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</si>
  <si>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</si>
  <si>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</si>
  <si>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</si>
  <si>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</si>
  <si>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</si>
  <si>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</si>
  <si>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</si>
  <si>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</si>
  <si>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</si>
  <si>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</si>
  <si>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</si>
  <si>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</si>
  <si>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</si>
  <si>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</si>
  <si>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</si>
  <si>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</si>
  <si>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</si>
  <si>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</si>
  <si>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</si>
  <si>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</si>
  <si>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</si>
  <si>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</si>
  <si>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</si>
  <si>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</si>
  <si>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</si>
  <si>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</si>
  <si>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</si>
  <si>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</si>
  <si>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</si>
  <si>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</si>
  <si>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</si>
  <si>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</si>
  <si>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</si>
  <si>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</si>
  <si>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</si>
  <si>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</si>
  <si>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</si>
  <si>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</si>
  <si>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</si>
  <si>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</si>
  <si>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</si>
  <si>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</si>
  <si>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</si>
  <si>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</si>
  <si>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</si>
  <si>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</si>
  <si>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</si>
  <si>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</si>
  <si>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</si>
  <si>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</si>
  <si>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</si>
  <si>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</si>
  <si>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</si>
  <si>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</si>
  <si>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</si>
  <si>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</si>
  <si>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</si>
  <si>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</si>
  <si>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Олейнік С.С.</t>
  </si>
  <si>
    <t>Остапенко І.Д.</t>
  </si>
  <si>
    <t>277-76-65</t>
  </si>
  <si>
    <t>ostapenko@court.gov.ua</t>
  </si>
  <si>
    <t>2 лютого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</si>
</sst>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&amp;L410CDA59&amp;C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49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170687</v>
      </c>
      <c r="F6" s="103">
        <v>88261</v>
      </c>
      <c r="G6" s="103">
        <v>1479</v>
      </c>
      <c r="H6" s="103">
        <v>82606</v>
      </c>
      <c r="I6" s="121" t="s">
        <v>209</v>
      </c>
      <c r="J6" s="103">
        <v>88081</v>
      </c>
      <c r="K6" s="84">
        <v>42857</v>
      </c>
      <c r="L6" s="91">
        <f aca="true" t="shared" si="0" ref="L6:L46">E6-F6</f>
        <v>82426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474097</v>
      </c>
      <c r="F7" s="103">
        <v>459365</v>
      </c>
      <c r="G7" s="103">
        <v>879</v>
      </c>
      <c r="H7" s="103">
        <v>461595</v>
      </c>
      <c r="I7" s="103">
        <v>365046</v>
      </c>
      <c r="J7" s="103">
        <v>12502</v>
      </c>
      <c r="K7" s="84">
        <v>2417</v>
      </c>
      <c r="L7" s="91">
        <f t="shared" si="0"/>
        <v>14732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764</v>
      </c>
      <c r="F8" s="103">
        <v>668</v>
      </c>
      <c r="G8" s="103">
        <v>22</v>
      </c>
      <c r="H8" s="103">
        <v>694</v>
      </c>
      <c r="I8" s="103">
        <v>429</v>
      </c>
      <c r="J8" s="103">
        <v>70</v>
      </c>
      <c r="K8" s="84">
        <v>22</v>
      </c>
      <c r="L8" s="91">
        <f t="shared" si="0"/>
        <v>96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70186</v>
      </c>
      <c r="F9" s="103">
        <v>63043</v>
      </c>
      <c r="G9" s="103">
        <v>248</v>
      </c>
      <c r="H9" s="85">
        <v>62974</v>
      </c>
      <c r="I9" s="103">
        <v>46102</v>
      </c>
      <c r="J9" s="103">
        <v>7212</v>
      </c>
      <c r="K9" s="84">
        <v>1441</v>
      </c>
      <c r="L9" s="91">
        <f t="shared" si="0"/>
        <v>7143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771</v>
      </c>
      <c r="F10" s="103">
        <v>466</v>
      </c>
      <c r="G10" s="103">
        <v>47</v>
      </c>
      <c r="H10" s="103">
        <v>524</v>
      </c>
      <c r="I10" s="103">
        <v>49</v>
      </c>
      <c r="J10" s="103">
        <v>247</v>
      </c>
      <c r="K10" s="84">
        <v>130</v>
      </c>
      <c r="L10" s="91">
        <f t="shared" si="0"/>
        <v>305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174</v>
      </c>
      <c r="F11" s="103">
        <v>167</v>
      </c>
      <c r="G11" s="103">
        <v>2</v>
      </c>
      <c r="H11" s="103">
        <v>135</v>
      </c>
      <c r="I11" s="103">
        <v>89</v>
      </c>
      <c r="J11" s="103">
        <v>39</v>
      </c>
      <c r="K11" s="84">
        <v>6</v>
      </c>
      <c r="L11" s="91">
        <f t="shared" si="0"/>
        <v>7</v>
      </c>
    </row>
    <row r="12" spans="1:12" s="4" customFormat="1" ht="15" customHeight="1">
      <c r="A12" s="166"/>
      <c r="B12" s="163" t="s">
        <v>190</v>
      </c>
      <c r="C12" s="164"/>
      <c r="D12" s="39">
        <v>7</v>
      </c>
      <c r="E12" s="103">
        <v>8171</v>
      </c>
      <c r="F12" s="103">
        <v>7861</v>
      </c>
      <c r="G12" s="103">
        <v>4</v>
      </c>
      <c r="H12" s="103">
        <v>7914</v>
      </c>
      <c r="I12" s="103">
        <v>4803</v>
      </c>
      <c r="J12" s="103">
        <v>257</v>
      </c>
      <c r="K12" s="84">
        <v>80</v>
      </c>
      <c r="L12" s="91">
        <f t="shared" si="0"/>
        <v>310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1076</v>
      </c>
      <c r="F13" s="103">
        <v>82</v>
      </c>
      <c r="G13" s="103">
        <v>10</v>
      </c>
      <c r="H13" s="103">
        <v>197</v>
      </c>
      <c r="I13" s="103">
        <v>29</v>
      </c>
      <c r="J13" s="103">
        <v>879</v>
      </c>
      <c r="K13" s="84">
        <v>334</v>
      </c>
      <c r="L13" s="91">
        <f t="shared" si="0"/>
        <v>994</v>
      </c>
    </row>
    <row r="14" spans="1:12" s="4" customFormat="1" ht="26.25" customHeight="1">
      <c r="A14" s="166"/>
      <c r="B14" s="156" t="s">
        <v>192</v>
      </c>
      <c r="C14" s="157"/>
      <c r="D14" s="39">
        <v>9</v>
      </c>
      <c r="E14" s="106">
        <v>7815</v>
      </c>
      <c r="F14" s="106">
        <v>6750</v>
      </c>
      <c r="G14" s="106">
        <v>33</v>
      </c>
      <c r="H14" s="106">
        <v>6762</v>
      </c>
      <c r="I14" s="106">
        <v>6097</v>
      </c>
      <c r="J14" s="106">
        <v>1053</v>
      </c>
      <c r="K14" s="94">
        <v>196</v>
      </c>
      <c r="L14" s="91">
        <f t="shared" si="0"/>
        <v>1065</v>
      </c>
    </row>
    <row r="15" spans="1:12" s="4" customFormat="1" ht="15" customHeight="1">
      <c r="A15" s="166"/>
      <c r="B15" s="163" t="s">
        <v>201</v>
      </c>
      <c r="C15" s="164"/>
      <c r="D15" s="39">
        <v>10</v>
      </c>
      <c r="E15" s="106">
        <v>4910</v>
      </c>
      <c r="F15" s="106">
        <v>4687</v>
      </c>
      <c r="G15" s="106">
        <v>13</v>
      </c>
      <c r="H15" s="106">
        <v>4613</v>
      </c>
      <c r="I15" s="106">
        <v>3095</v>
      </c>
      <c r="J15" s="106">
        <v>297</v>
      </c>
      <c r="K15" s="94">
        <v>61</v>
      </c>
      <c r="L15" s="91">
        <f t="shared" si="0"/>
        <v>223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738651</v>
      </c>
      <c r="F16" s="84">
        <f t="shared" si="1"/>
        <v>631350</v>
      </c>
      <c r="G16" s="84">
        <f t="shared" si="1"/>
        <v>2737</v>
      </c>
      <c r="H16" s="84">
        <f t="shared" si="1"/>
        <v>628014</v>
      </c>
      <c r="I16" s="84">
        <f t="shared" si="1"/>
        <v>425739</v>
      </c>
      <c r="J16" s="84">
        <f t="shared" si="1"/>
        <v>110637</v>
      </c>
      <c r="K16" s="84">
        <f t="shared" si="1"/>
        <v>47544</v>
      </c>
      <c r="L16" s="91">
        <f t="shared" si="0"/>
        <v>107301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21528</v>
      </c>
      <c r="F17" s="84">
        <v>18669</v>
      </c>
      <c r="G17" s="84">
        <v>103</v>
      </c>
      <c r="H17" s="84">
        <v>18834</v>
      </c>
      <c r="I17" s="84">
        <v>13531</v>
      </c>
      <c r="J17" s="84">
        <v>2694</v>
      </c>
      <c r="K17" s="84">
        <v>853</v>
      </c>
      <c r="L17" s="91">
        <f t="shared" si="0"/>
        <v>2859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20941</v>
      </c>
      <c r="F18" s="84">
        <v>13850</v>
      </c>
      <c r="G18" s="84">
        <v>168</v>
      </c>
      <c r="H18" s="84">
        <v>15713</v>
      </c>
      <c r="I18" s="84">
        <v>10321</v>
      </c>
      <c r="J18" s="84">
        <v>5228</v>
      </c>
      <c r="K18" s="84">
        <v>1646</v>
      </c>
      <c r="L18" s="91">
        <f t="shared" si="0"/>
        <v>7091</v>
      </c>
    </row>
    <row r="19" spans="1:12" ht="26.25" customHeight="1">
      <c r="A19" s="166"/>
      <c r="B19" s="158" t="s">
        <v>208</v>
      </c>
      <c r="C19" s="159"/>
      <c r="D19" s="39">
        <v>14</v>
      </c>
      <c r="E19" s="111">
        <v>66</v>
      </c>
      <c r="F19" s="111">
        <v>65</v>
      </c>
      <c r="G19" s="111"/>
      <c r="H19" s="111">
        <v>61</v>
      </c>
      <c r="I19" s="111">
        <v>39</v>
      </c>
      <c r="J19" s="111">
        <v>5</v>
      </c>
      <c r="K19" s="111"/>
      <c r="L19" s="91">
        <f t="shared" si="0"/>
        <v>1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1463</v>
      </c>
      <c r="F20" s="84">
        <v>1152</v>
      </c>
      <c r="G20" s="84">
        <v>8</v>
      </c>
      <c r="H20" s="84">
        <v>1193</v>
      </c>
      <c r="I20" s="84">
        <v>888</v>
      </c>
      <c r="J20" s="84">
        <v>270</v>
      </c>
      <c r="K20" s="84">
        <v>128</v>
      </c>
      <c r="L20" s="91">
        <f t="shared" si="0"/>
        <v>311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53</v>
      </c>
      <c r="F21" s="84">
        <v>21</v>
      </c>
      <c r="G21" s="84"/>
      <c r="H21" s="84">
        <v>31</v>
      </c>
      <c r="I21" s="84">
        <v>2</v>
      </c>
      <c r="J21" s="84">
        <v>22</v>
      </c>
      <c r="K21" s="84">
        <v>16</v>
      </c>
      <c r="L21" s="91">
        <f t="shared" si="0"/>
        <v>32</v>
      </c>
    </row>
    <row r="22" spans="1:12" ht="17.25" customHeight="1">
      <c r="A22" s="166"/>
      <c r="B22" s="158" t="s">
        <v>34</v>
      </c>
      <c r="C22" s="159"/>
      <c r="D22" s="39">
        <v>17</v>
      </c>
      <c r="E22" s="84">
        <v>25</v>
      </c>
      <c r="F22" s="84">
        <v>20</v>
      </c>
      <c r="G22" s="84"/>
      <c r="H22" s="84">
        <v>16</v>
      </c>
      <c r="I22" s="84">
        <v>11</v>
      </c>
      <c r="J22" s="84">
        <v>9</v>
      </c>
      <c r="K22" s="84">
        <v>2</v>
      </c>
      <c r="L22" s="91">
        <f t="shared" si="0"/>
        <v>5</v>
      </c>
    </row>
    <row r="23" spans="1:12" ht="17.25" customHeight="1">
      <c r="A23" s="166"/>
      <c r="B23" s="158" t="s">
        <v>193</v>
      </c>
      <c r="C23" s="159"/>
      <c r="D23" s="39">
        <v>18</v>
      </c>
      <c r="E23" s="84">
        <v>41</v>
      </c>
      <c r="F23" s="84">
        <v>40</v>
      </c>
      <c r="G23" s="84"/>
      <c r="H23" s="84">
        <v>40</v>
      </c>
      <c r="I23" s="84">
        <v>2</v>
      </c>
      <c r="J23" s="84">
        <v>1</v>
      </c>
      <c r="K23" s="84"/>
      <c r="L23" s="91">
        <f t="shared" si="0"/>
        <v>1</v>
      </c>
    </row>
    <row r="24" spans="1:12" ht="18" customHeight="1">
      <c r="A24" s="166"/>
      <c r="B24" s="158" t="s">
        <v>126</v>
      </c>
      <c r="C24" s="159"/>
      <c r="D24" s="39">
        <v>19</v>
      </c>
      <c r="E24" s="84">
        <v>33</v>
      </c>
      <c r="F24" s="84">
        <v>32</v>
      </c>
      <c r="G24" s="84"/>
      <c r="H24" s="84">
        <v>32</v>
      </c>
      <c r="I24" s="84">
        <v>19</v>
      </c>
      <c r="J24" s="84">
        <v>1</v>
      </c>
      <c r="K24" s="84"/>
      <c r="L24" s="91">
        <f t="shared" si="0"/>
        <v>1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30612</v>
      </c>
      <c r="F25" s="94">
        <v>21288</v>
      </c>
      <c r="G25" s="94">
        <v>209</v>
      </c>
      <c r="H25" s="94">
        <v>22384</v>
      </c>
      <c r="I25" s="94">
        <v>11282</v>
      </c>
      <c r="J25" s="94">
        <v>8228</v>
      </c>
      <c r="K25" s="94">
        <v>2645</v>
      </c>
      <c r="L25" s="91">
        <f t="shared" si="0"/>
        <v>9324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210044</v>
      </c>
      <c r="F26" s="84">
        <v>188673</v>
      </c>
      <c r="G26" s="84">
        <v>170</v>
      </c>
      <c r="H26" s="84">
        <v>189999</v>
      </c>
      <c r="I26" s="84">
        <v>142150</v>
      </c>
      <c r="J26" s="84">
        <v>20045</v>
      </c>
      <c r="K26" s="84">
        <v>675</v>
      </c>
      <c r="L26" s="91">
        <f t="shared" si="0"/>
        <v>21371</v>
      </c>
    </row>
    <row r="27" spans="1:12" ht="26.25" customHeight="1">
      <c r="A27" s="175"/>
      <c r="B27" s="158" t="s">
        <v>208</v>
      </c>
      <c r="C27" s="159"/>
      <c r="D27" s="39">
        <v>22</v>
      </c>
      <c r="E27" s="111">
        <v>6438</v>
      </c>
      <c r="F27" s="111">
        <v>5577</v>
      </c>
      <c r="G27" s="111">
        <v>16</v>
      </c>
      <c r="H27" s="111">
        <v>5732</v>
      </c>
      <c r="I27" s="111">
        <v>3622</v>
      </c>
      <c r="J27" s="111">
        <v>706</v>
      </c>
      <c r="K27" s="111">
        <v>352</v>
      </c>
      <c r="L27" s="91">
        <f t="shared" si="0"/>
        <v>861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371999</v>
      </c>
      <c r="F28" s="84">
        <v>331178</v>
      </c>
      <c r="G28" s="84">
        <v>1135</v>
      </c>
      <c r="H28" s="84">
        <v>334923</v>
      </c>
      <c r="I28" s="84">
        <v>289294</v>
      </c>
      <c r="J28" s="84">
        <v>37076</v>
      </c>
      <c r="K28" s="84">
        <v>6310</v>
      </c>
      <c r="L28" s="91">
        <f t="shared" si="0"/>
        <v>40821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506471</v>
      </c>
      <c r="F29" s="84">
        <v>298371</v>
      </c>
      <c r="G29" s="84">
        <v>4314</v>
      </c>
      <c r="H29" s="84">
        <v>353037</v>
      </c>
      <c r="I29" s="84">
        <v>279733</v>
      </c>
      <c r="J29" s="84">
        <v>153434</v>
      </c>
      <c r="K29" s="84">
        <v>47434</v>
      </c>
      <c r="L29" s="91">
        <f t="shared" si="0"/>
        <v>208100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51874</v>
      </c>
      <c r="F30" s="84">
        <v>50166</v>
      </c>
      <c r="G30" s="84">
        <v>232</v>
      </c>
      <c r="H30" s="84">
        <v>49862</v>
      </c>
      <c r="I30" s="84">
        <v>41502</v>
      </c>
      <c r="J30" s="84">
        <v>2012</v>
      </c>
      <c r="K30" s="84">
        <v>213</v>
      </c>
      <c r="L30" s="91">
        <f t="shared" si="0"/>
        <v>1708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50088</v>
      </c>
      <c r="F31" s="84">
        <v>42010</v>
      </c>
      <c r="G31" s="84">
        <v>353</v>
      </c>
      <c r="H31" s="84">
        <v>41714</v>
      </c>
      <c r="I31" s="84">
        <v>36777</v>
      </c>
      <c r="J31" s="84">
        <v>8374</v>
      </c>
      <c r="K31" s="84">
        <v>817</v>
      </c>
      <c r="L31" s="91">
        <f t="shared" si="0"/>
        <v>8078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6746</v>
      </c>
      <c r="F32" s="84">
        <v>4858</v>
      </c>
      <c r="G32" s="84">
        <v>64</v>
      </c>
      <c r="H32" s="84">
        <v>5356</v>
      </c>
      <c r="I32" s="84">
        <v>2601</v>
      </c>
      <c r="J32" s="84">
        <v>1390</v>
      </c>
      <c r="K32" s="84">
        <v>382</v>
      </c>
      <c r="L32" s="91">
        <f t="shared" si="0"/>
        <v>1888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1214</v>
      </c>
      <c r="F33" s="84">
        <v>747</v>
      </c>
      <c r="G33" s="84">
        <v>40</v>
      </c>
      <c r="H33" s="84">
        <v>798</v>
      </c>
      <c r="I33" s="84">
        <v>185</v>
      </c>
      <c r="J33" s="84">
        <v>416</v>
      </c>
      <c r="K33" s="84">
        <v>182</v>
      </c>
      <c r="L33" s="91">
        <f t="shared" si="0"/>
        <v>467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919</v>
      </c>
      <c r="F34" s="84">
        <v>715</v>
      </c>
      <c r="G34" s="84">
        <v>12</v>
      </c>
      <c r="H34" s="84">
        <v>685</v>
      </c>
      <c r="I34" s="84">
        <v>419</v>
      </c>
      <c r="J34" s="84">
        <v>234</v>
      </c>
      <c r="K34" s="84">
        <v>42</v>
      </c>
      <c r="L34" s="91">
        <f t="shared" si="0"/>
        <v>204</v>
      </c>
    </row>
    <row r="35" spans="1:12" ht="18" customHeight="1">
      <c r="A35" s="175"/>
      <c r="B35" s="158" t="s">
        <v>193</v>
      </c>
      <c r="C35" s="159"/>
      <c r="D35" s="39">
        <v>30</v>
      </c>
      <c r="E35" s="84">
        <v>1316</v>
      </c>
      <c r="F35" s="84">
        <v>1278</v>
      </c>
      <c r="G35" s="84">
        <v>1</v>
      </c>
      <c r="H35" s="84">
        <v>1272</v>
      </c>
      <c r="I35" s="84">
        <v>110</v>
      </c>
      <c r="J35" s="84">
        <v>44</v>
      </c>
      <c r="K35" s="84">
        <v>23</v>
      </c>
      <c r="L35" s="91">
        <f t="shared" si="0"/>
        <v>38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7257</v>
      </c>
      <c r="F36" s="84">
        <v>4661</v>
      </c>
      <c r="G36" s="84">
        <v>126</v>
      </c>
      <c r="H36" s="84">
        <v>5497</v>
      </c>
      <c r="I36" s="84">
        <v>1889</v>
      </c>
      <c r="J36" s="84">
        <v>1760</v>
      </c>
      <c r="K36" s="84">
        <v>802</v>
      </c>
      <c r="L36" s="91">
        <f t="shared" si="0"/>
        <v>2596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30820</v>
      </c>
      <c r="F37" s="84">
        <v>22248</v>
      </c>
      <c r="G37" s="84">
        <v>89</v>
      </c>
      <c r="H37" s="84">
        <v>25473</v>
      </c>
      <c r="I37" s="84">
        <v>14868</v>
      </c>
      <c r="J37" s="84">
        <v>5347</v>
      </c>
      <c r="K37" s="84">
        <v>2446</v>
      </c>
      <c r="L37" s="91">
        <f t="shared" si="0"/>
        <v>8572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328</v>
      </c>
      <c r="F38" s="84">
        <v>192</v>
      </c>
      <c r="G38" s="84">
        <v>4</v>
      </c>
      <c r="H38" s="84">
        <v>244</v>
      </c>
      <c r="I38" s="84">
        <v>117</v>
      </c>
      <c r="J38" s="84">
        <v>84</v>
      </c>
      <c r="K38" s="84">
        <v>43</v>
      </c>
      <c r="L38" s="91">
        <f t="shared" si="0"/>
        <v>136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1923</v>
      </c>
      <c r="F39" s="84">
        <v>1449</v>
      </c>
      <c r="G39" s="84">
        <v>3</v>
      </c>
      <c r="H39" s="84">
        <v>1582</v>
      </c>
      <c r="I39" s="84">
        <v>781</v>
      </c>
      <c r="J39" s="84">
        <v>341</v>
      </c>
      <c r="K39" s="84">
        <v>135</v>
      </c>
      <c r="L39" s="91">
        <f t="shared" si="0"/>
        <v>474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916035</v>
      </c>
      <c r="F40" s="94">
        <v>648831</v>
      </c>
      <c r="G40" s="94">
        <v>5492</v>
      </c>
      <c r="H40" s="94">
        <v>684858</v>
      </c>
      <c r="I40" s="94">
        <v>483750</v>
      </c>
      <c r="J40" s="94">
        <v>231177</v>
      </c>
      <c r="K40" s="94">
        <v>59856</v>
      </c>
      <c r="L40" s="91">
        <f t="shared" si="0"/>
        <v>267204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770786</v>
      </c>
      <c r="F41" s="84">
        <v>693754</v>
      </c>
      <c r="G41" s="84">
        <v>223</v>
      </c>
      <c r="H41" s="84">
        <v>691809</v>
      </c>
      <c r="I41" s="121" t="s">
        <v>209</v>
      </c>
      <c r="J41" s="84">
        <v>78977</v>
      </c>
      <c r="K41" s="84">
        <v>6783</v>
      </c>
      <c r="L41" s="91">
        <f t="shared" si="0"/>
        <v>77032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3587</v>
      </c>
      <c r="F42" s="84">
        <v>2735</v>
      </c>
      <c r="G42" s="84">
        <v>11</v>
      </c>
      <c r="H42" s="84">
        <v>2666</v>
      </c>
      <c r="I42" s="121" t="s">
        <v>209</v>
      </c>
      <c r="J42" s="84">
        <v>921</v>
      </c>
      <c r="K42" s="84">
        <v>191</v>
      </c>
      <c r="L42" s="91">
        <f t="shared" si="0"/>
        <v>852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8212</v>
      </c>
      <c r="F43" s="84">
        <v>7430</v>
      </c>
      <c r="G43" s="84"/>
      <c r="H43" s="84">
        <v>7512</v>
      </c>
      <c r="I43" s="84">
        <v>5400</v>
      </c>
      <c r="J43" s="84">
        <v>700</v>
      </c>
      <c r="K43" s="84">
        <v>243</v>
      </c>
      <c r="L43" s="91">
        <f t="shared" si="0"/>
        <v>782</v>
      </c>
    </row>
    <row r="44" spans="1:12" ht="15.75" customHeight="1">
      <c r="A44" s="178"/>
      <c r="B44" s="176" t="s">
        <v>193</v>
      </c>
      <c r="C44" s="177"/>
      <c r="D44" s="39">
        <v>39</v>
      </c>
      <c r="E44" s="84">
        <v>1321</v>
      </c>
      <c r="F44" s="84">
        <v>1287</v>
      </c>
      <c r="G44" s="84"/>
      <c r="H44" s="84">
        <v>1278</v>
      </c>
      <c r="I44" s="84">
        <v>737</v>
      </c>
      <c r="J44" s="84">
        <v>43</v>
      </c>
      <c r="K44" s="84">
        <v>9</v>
      </c>
      <c r="L44" s="91">
        <f t="shared" si="0"/>
        <v>34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780319</v>
      </c>
      <c r="F45" s="84">
        <f aca="true" t="shared" si="2" ref="F45:K45">F41+F43+F44</f>
        <v>702471</v>
      </c>
      <c r="G45" s="84">
        <f t="shared" si="2"/>
        <v>223</v>
      </c>
      <c r="H45" s="84">
        <f t="shared" si="2"/>
        <v>700599</v>
      </c>
      <c r="I45" s="84">
        <f>I43+I44</f>
        <v>6137</v>
      </c>
      <c r="J45" s="84">
        <f t="shared" si="2"/>
        <v>79720</v>
      </c>
      <c r="K45" s="84">
        <f t="shared" si="2"/>
        <v>7035</v>
      </c>
      <c r="L45" s="91">
        <f t="shared" si="0"/>
        <v>77848</v>
      </c>
    </row>
    <row r="46" spans="1:12" ht="15.75" customHeight="1">
      <c r="A46" s="172" t="s">
        <v>194</v>
      </c>
      <c r="B46" s="172"/>
      <c r="C46" s="172"/>
      <c r="D46" s="39">
        <v>41</v>
      </c>
      <c r="E46" s="84">
        <f aca="true" t="shared" si="3" ref="E46:K46">E16+E25+E40+E45</f>
        <v>2465617</v>
      </c>
      <c r="F46" s="84">
        <f t="shared" si="3"/>
        <v>2003940</v>
      </c>
      <c r="G46" s="84">
        <f t="shared" si="3"/>
        <v>8661</v>
      </c>
      <c r="H46" s="84">
        <f t="shared" si="3"/>
        <v>2035855</v>
      </c>
      <c r="I46" s="84">
        <f t="shared" si="3"/>
        <v>926908</v>
      </c>
      <c r="J46" s="84">
        <f t="shared" si="3"/>
        <v>429762</v>
      </c>
      <c r="K46" s="84">
        <f t="shared" si="3"/>
        <v>117080</v>
      </c>
      <c r="L46" s="91">
        <f t="shared" si="0"/>
        <v>461677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&amp;L410CDA59&amp;C&amp;R2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6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13666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9743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75254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1425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3720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8052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16089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27338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5244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6807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3967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59442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869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2289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9020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17698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8416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234728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11456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6652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2321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1226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369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182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>
        <v>4</v>
      </c>
    </row>
    <row r="28" spans="1:7" ht="12.75" customHeight="1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>
        <v>198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1231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195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45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150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>
        <v>18</v>
      </c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190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210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125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6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>
        <v>2</v>
      </c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>
        <v>3</v>
      </c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>
        <v>1</v>
      </c>
    </row>
    <row r="44" spans="1:9" ht="12.75" customHeight="1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15411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42789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9758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2308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7450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>
        <v>4</v>
      </c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500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6609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10567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5960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99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>
        <v>29</v>
      </c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>
        <v>1</v>
      </c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>
        <v>10</v>
      </c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>
        <v>11</v>
      </c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48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&amp;L410CDA59&amp;C&amp;R3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37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82746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60670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10923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84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17329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680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3046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2986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730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539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139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21581771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>
        <v>4962</v>
      </c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619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>
        <v>37</v>
      </c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51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13796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223400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7031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3658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44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3506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101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2212</v>
      </c>
    </row>
    <row r="27" spans="1:9" ht="16.5" customHeight="1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>
        <v>7130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29360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1252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325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16820651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147927</v>
      </c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>
        <v>1</v>
      </c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397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3781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687</v>
      </c>
    </row>
    <row r="37" spans="1:10" ht="12.75" customHeight="1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101795</v>
      </c>
      <c r="J37" s="108"/>
    </row>
    <row r="38" spans="1:9" ht="12.75" customHeight="1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181317</v>
      </c>
    </row>
    <row r="39" spans="1:9" ht="15" customHeight="1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144516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526074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389961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3797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244080471909801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4752832934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40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6836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4702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53048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19868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3751</v>
      </c>
    </row>
    <row r="52" spans="1:9" ht="14.25" customHeight="1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2762</v>
      </c>
    </row>
    <row r="53" spans="1:9" ht="28.5" customHeight="1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>
        <v>77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184</v>
      </c>
      <c r="B58" s="270"/>
      <c r="C58" s="270"/>
      <c r="D58" s="271"/>
      <c r="E58" s="109">
        <f>E59+E62+E63+E64</f>
        <v>1666685</v>
      </c>
      <c r="F58" s="109">
        <f>F59+F62+F63+F64</f>
        <v>297981</v>
      </c>
      <c r="G58" s="109">
        <f>G59+G62+G63+G64</f>
        <v>48013</v>
      </c>
      <c r="H58" s="109">
        <f>H59+H62+H63+H64</f>
        <v>12535</v>
      </c>
      <c r="I58" s="109">
        <f>I59+I62+I63+I64</f>
        <v>10641</v>
      </c>
    </row>
    <row r="59" spans="1:9" ht="13.5" customHeight="1">
      <c r="A59" s="201" t="s">
        <v>103</v>
      </c>
      <c r="B59" s="201"/>
      <c r="C59" s="201"/>
      <c r="D59" s="201"/>
      <c r="E59" s="94">
        <v>576133</v>
      </c>
      <c r="F59" s="94">
        <v>34380</v>
      </c>
      <c r="G59" s="94">
        <v>8797</v>
      </c>
      <c r="H59" s="94">
        <v>4280</v>
      </c>
      <c r="I59" s="94">
        <v>4424</v>
      </c>
    </row>
    <row r="60" spans="1:9" ht="13.5" customHeight="1">
      <c r="A60" s="249" t="s">
        <v>202</v>
      </c>
      <c r="B60" s="250"/>
      <c r="C60" s="250"/>
      <c r="D60" s="251"/>
      <c r="E60" s="86">
        <v>50779</v>
      </c>
      <c r="F60" s="86">
        <v>17421</v>
      </c>
      <c r="G60" s="86">
        <v>7126</v>
      </c>
      <c r="H60" s="86">
        <v>3368</v>
      </c>
      <c r="I60" s="86">
        <v>3912</v>
      </c>
    </row>
    <row r="61" spans="1:9" ht="13.5" customHeight="1">
      <c r="A61" s="249" t="s">
        <v>203</v>
      </c>
      <c r="B61" s="250"/>
      <c r="C61" s="250"/>
      <c r="D61" s="251"/>
      <c r="E61" s="86">
        <v>448941</v>
      </c>
      <c r="F61" s="86">
        <v>10680</v>
      </c>
      <c r="G61" s="86">
        <v>1004</v>
      </c>
      <c r="H61" s="86">
        <v>677</v>
      </c>
      <c r="I61" s="86">
        <v>293</v>
      </c>
    </row>
    <row r="62" spans="1:9" ht="13.5" customHeight="1">
      <c r="A62" s="252" t="s">
        <v>30</v>
      </c>
      <c r="B62" s="252"/>
      <c r="C62" s="252"/>
      <c r="D62" s="252"/>
      <c r="E62" s="84">
        <v>13630</v>
      </c>
      <c r="F62" s="84">
        <v>7341</v>
      </c>
      <c r="G62" s="84">
        <v>961</v>
      </c>
      <c r="H62" s="84">
        <v>227</v>
      </c>
      <c r="I62" s="84">
        <v>225</v>
      </c>
    </row>
    <row r="63" spans="1:9" ht="13.5" customHeight="1">
      <c r="A63" s="252" t="s">
        <v>104</v>
      </c>
      <c r="B63" s="252"/>
      <c r="C63" s="252"/>
      <c r="D63" s="252"/>
      <c r="E63" s="84">
        <v>435263</v>
      </c>
      <c r="F63" s="84">
        <v>200671</v>
      </c>
      <c r="G63" s="84">
        <v>35764</v>
      </c>
      <c r="H63" s="84">
        <v>7522</v>
      </c>
      <c r="I63" s="84">
        <v>5638</v>
      </c>
    </row>
    <row r="64" spans="1:9" ht="13.5" customHeight="1">
      <c r="A64" s="201" t="s">
        <v>108</v>
      </c>
      <c r="B64" s="201"/>
      <c r="C64" s="201"/>
      <c r="D64" s="201"/>
      <c r="E64" s="84">
        <v>641659</v>
      </c>
      <c r="F64" s="84">
        <v>55589</v>
      </c>
      <c r="G64" s="84">
        <v>2491</v>
      </c>
      <c r="H64" s="84">
        <v>506</v>
      </c>
      <c r="I64" s="84">
        <v>354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184</v>
      </c>
      <c r="B68" s="243"/>
      <c r="C68" s="243"/>
      <c r="D68" s="244"/>
      <c r="E68" s="110">
        <v>1</v>
      </c>
      <c r="F68" s="114">
        <v>700202</v>
      </c>
      <c r="G68" s="115">
        <v>25889275788</v>
      </c>
      <c r="H68" s="100"/>
      <c r="I68" s="100"/>
    </row>
    <row r="69" spans="1:9" ht="15" customHeight="1">
      <c r="A69" s="322" t="s">
        <v>185</v>
      </c>
      <c r="B69" s="323"/>
      <c r="C69" s="245" t="s">
        <v>186</v>
      </c>
      <c r="D69" s="246"/>
      <c r="E69" s="119">
        <v>2</v>
      </c>
      <c r="F69" s="116">
        <v>296803</v>
      </c>
      <c r="G69" s="117">
        <v>15044650041</v>
      </c>
      <c r="H69" s="101"/>
      <c r="I69" s="101"/>
    </row>
    <row r="70" spans="1:9" ht="15" customHeight="1">
      <c r="A70" s="324"/>
      <c r="B70" s="325"/>
      <c r="C70" s="245" t="s">
        <v>187</v>
      </c>
      <c r="D70" s="246"/>
      <c r="E70" s="119">
        <v>3</v>
      </c>
      <c r="F70" s="116">
        <v>403399</v>
      </c>
      <c r="G70" s="117">
        <v>10844625747</v>
      </c>
      <c r="H70" s="101"/>
      <c r="I70" s="101"/>
    </row>
    <row r="71" spans="1:9" ht="15" customHeight="1">
      <c r="A71" s="312" t="s">
        <v>188</v>
      </c>
      <c r="B71" s="313"/>
      <c r="C71" s="316" t="s">
        <v>113</v>
      </c>
      <c r="D71" s="317"/>
      <c r="E71" s="120">
        <v>4</v>
      </c>
      <c r="F71" s="118">
        <v>246916</v>
      </c>
      <c r="G71" s="115">
        <v>383960167</v>
      </c>
      <c r="H71" s="101"/>
      <c r="I71" s="101"/>
    </row>
    <row r="72" spans="1:9" ht="30" customHeight="1">
      <c r="A72" s="314"/>
      <c r="B72" s="315"/>
      <c r="C72" s="316" t="s">
        <v>189</v>
      </c>
      <c r="D72" s="317"/>
      <c r="E72" s="119">
        <v>5</v>
      </c>
      <c r="F72" s="116">
        <v>278</v>
      </c>
      <c r="G72" s="117">
        <v>5914759</v>
      </c>
      <c r="H72" s="102"/>
      <c r="I72" s="102"/>
    </row>
    <row r="73" spans="1:9" ht="15" customHeight="1">
      <c r="A73" s="312" t="s">
        <v>205</v>
      </c>
      <c r="B73" s="313"/>
      <c r="C73" s="245" t="s">
        <v>206</v>
      </c>
      <c r="D73" s="246"/>
      <c r="E73" s="119">
        <v>6</v>
      </c>
      <c r="F73" s="116">
        <v>314</v>
      </c>
      <c r="G73" s="117">
        <v>10279201</v>
      </c>
      <c r="H73" s="101"/>
      <c r="I73" s="101"/>
    </row>
    <row r="74" spans="1:9" ht="15" customHeight="1">
      <c r="A74" s="314"/>
      <c r="B74" s="315"/>
      <c r="C74" s="245" t="s">
        <v>207</v>
      </c>
      <c r="D74" s="246"/>
      <c r="E74" s="119">
        <v>7</v>
      </c>
      <c r="F74" s="116">
        <v>1840</v>
      </c>
      <c r="G74" s="117">
        <v>49846253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&amp;L410CDA59&amp;C&amp;R4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27.242985652523956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42.972965644404674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32.14632960622266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25.891849102635643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8.824636226793778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101.59261255327006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737.0944967414916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892.6926140477915</v>
      </c>
    </row>
    <row r="11" spans="1:4" ht="16.5" customHeight="1">
      <c r="A11" s="223" t="s">
        <v>62</v>
      </c>
      <c r="B11" s="225"/>
      <c r="C11" s="10">
        <v>9</v>
      </c>
      <c r="D11" s="84">
        <v>56.3062861016275</v>
      </c>
    </row>
    <row r="12" spans="1:4" ht="16.5" customHeight="1">
      <c r="A12" s="252" t="s">
        <v>103</v>
      </c>
      <c r="B12" s="252"/>
      <c r="C12" s="10">
        <v>10</v>
      </c>
      <c r="D12" s="84">
        <v>38.9190390423563</v>
      </c>
    </row>
    <row r="13" spans="1:4" ht="16.5" customHeight="1">
      <c r="A13" s="249" t="s">
        <v>202</v>
      </c>
      <c r="B13" s="251"/>
      <c r="C13" s="10">
        <v>11</v>
      </c>
      <c r="D13" s="94">
        <v>135.97813704831</v>
      </c>
    </row>
    <row r="14" spans="1:4" ht="16.5" customHeight="1">
      <c r="A14" s="249" t="s">
        <v>203</v>
      </c>
      <c r="B14" s="251"/>
      <c r="C14" s="10">
        <v>12</v>
      </c>
      <c r="D14" s="94">
        <v>10.6508546799472</v>
      </c>
    </row>
    <row r="15" spans="1:4" ht="16.5" customHeight="1">
      <c r="A15" s="252" t="s">
        <v>30</v>
      </c>
      <c r="B15" s="252"/>
      <c r="C15" s="10">
        <v>13</v>
      </c>
      <c r="D15" s="84">
        <v>98.9044199725005</v>
      </c>
    </row>
    <row r="16" spans="1:4" ht="16.5" customHeight="1">
      <c r="A16" s="252" t="s">
        <v>104</v>
      </c>
      <c r="B16" s="252"/>
      <c r="C16" s="10">
        <v>14</v>
      </c>
      <c r="D16" s="84">
        <v>99.78578924557</v>
      </c>
    </row>
    <row r="17" spans="1:5" ht="16.5" customHeight="1">
      <c r="A17" s="252" t="s">
        <v>108</v>
      </c>
      <c r="B17" s="252"/>
      <c r="C17" s="10">
        <v>15</v>
      </c>
      <c r="D17" s="84">
        <v>31.2876869932332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&amp;L410CDA59&amp;C&amp;R5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2021-09-02T06:14:55Z</cp:lastPrinted>
  <dcterms:created xsi:type="dcterms:W3CDTF">2004-04-20T14:33:35Z</dcterms:created>
  <dcterms:modified xsi:type="dcterms:W3CDTF">2023-02-14T13:50:32Z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410CDA59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