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2" sheetId="1" r:id="rId1"/>
  </sheets>
  <definedNames>
    <definedName name="S2_2_СУМА">#REF!</definedName>
    <definedName name="Z2_2">#REF!</definedName>
    <definedName name="_xlnm.Print_Area" localSheetId="0">'2_2'!$A$1:$F$22</definedName>
  </definedNames>
  <calcPr fullCalcOnLoad="1"/>
</workbook>
</file>

<file path=xl/sharedStrings.xml><?xml version="1.0" encoding="utf-8"?>
<sst xmlns="http://schemas.openxmlformats.org/spreadsheetml/2006/main" count="33" uniqueCount="24">
  <si>
    <t>Таблиця 2.2</t>
  </si>
  <si>
    <t>Кількість кримінальних справ,</t>
  </si>
  <si>
    <t>повернених судами першої інстанції*</t>
  </si>
  <si>
    <t>№ з/п</t>
  </si>
  <si>
    <t>Найменування показників</t>
  </si>
  <si>
    <t>Динаміка</t>
  </si>
  <si>
    <t>абс.</t>
  </si>
  <si>
    <t>%</t>
  </si>
  <si>
    <t>А</t>
  </si>
  <si>
    <t>Б</t>
  </si>
  <si>
    <t>Кількість кримінальних справ, що розглянуті судами (з урахуванням справ, повернутих прокурорам у порядку ст. 232 КПК України та без урахування справ, що порушуються не інакше як за скаргою потерпілого)</t>
  </si>
  <si>
    <t>Повернено справ судами першої інстанції на додаткове розслідування (статті 246, 281 КПК України) (без урахування справ, що порушуються не інакше як за скаргою потерпілого)</t>
  </si>
  <si>
    <t>Питома вага від кількості закінчених провадженням кримінальних справ публічного обвинувачення, %</t>
  </si>
  <si>
    <t>Х</t>
  </si>
  <si>
    <t xml:space="preserve">Повернено справ прокурорам у порядку статті 249-1 КПК України </t>
  </si>
  <si>
    <t>Відкликано із суду кримінальних справ прокурорами у порядку статті 232 КПК України</t>
  </si>
  <si>
    <t>Усього повернено судами та відкликано прокурорами кримінальних справ (без урахування справ, що порушуються не інакше як за скаргою потерпілого)</t>
  </si>
  <si>
    <t xml:space="preserve"> Питома вага від кількості закінчених провадженням кримінальних справ публічного обвинувачення, %</t>
  </si>
  <si>
    <t>Кількість осіб, щодо яких в апеляційному порядку скасовано ухвали (постанови) місцевих судів про повернення справ на додаткове (досудове) розслідування</t>
  </si>
  <si>
    <t xml:space="preserve">Винесено окремих ухвал на порушення законодавства при проведенні дізнання чи попереднього слідства </t>
  </si>
  <si>
    <t>* - справи, що перебували на розгляді в апеляційних і місцевих загальних судах та повернуті на додаткове розслідування або відкликані прокурорами (без урахування справ, що порушуються не інакше як за скаргою потерпілого)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</si>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</sst>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 applyProtection="1">
      <alignment vertical="center" wrapText="1"/>
      <protection locked="0"/>
    </xf>
    <xf numFmtId="3" fontId="4" fillId="0" borderId="10" xfId="0" applyNumberFormat="1" applyFont="1" applyFill="1" applyBorder="1" applyAlignment="1">
      <alignment vertical="center" wrapText="1"/>
    </xf>
    <xf numFmtId="3" fontId="43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right" vertical="center" wrapText="1"/>
    </xf>
    <xf numFmtId="173" fontId="4" fillId="34" borderId="10" xfId="0" applyNumberFormat="1" applyFont="1" applyFill="1" applyBorder="1" applyAlignment="1">
      <alignment horizontal="right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44.125" style="1" customWidth="1"/>
    <col min="3" max="3" width="12.125" style="1" customWidth="1"/>
    <col min="4" max="4" width="11.75390625" style="1" customWidth="1"/>
    <col min="5" max="5" width="11.25390625" style="1" customWidth="1"/>
    <col min="6" max="6" width="11.00390625" style="1" customWidth="1"/>
    <col min="7" max="7" width="9.125" style="1" customWidth="1"/>
    <col min="8" max="8" width="11.00390625" style="1" customWidth="1"/>
    <col min="9" max="9" width="9.875" style="1" customWidth="1"/>
    <col min="10" max="16384" width="9.125" style="1" customWidth="1"/>
  </cols>
  <sheetData>
    <row r="1" ht="12.75">
      <c r="F1" s="1" t="s">
        <v>0</v>
      </c>
    </row>
    <row r="2" spans="1:6" ht="15.75">
      <c r="A2" s="26" t="s">
        <v>1</v>
      </c>
      <c r="B2" s="26"/>
      <c r="C2" s="26"/>
      <c r="D2" s="26"/>
      <c r="E2" s="26"/>
      <c r="F2" s="26"/>
    </row>
    <row r="3" spans="1:6" ht="17.25" customHeight="1">
      <c r="A3" s="27" t="s">
        <v>2</v>
      </c>
      <c r="B3" s="26"/>
      <c r="C3" s="26"/>
      <c r="D3" s="26"/>
      <c r="E3" s="26"/>
      <c r="F3" s="26"/>
    </row>
    <row r="4" spans="1:6" ht="17.25" customHeight="1">
      <c r="A4" s="30" t="s">
        <v>21</v>
      </c>
      <c r="B4" s="31"/>
      <c r="C4" s="31"/>
      <c r="D4" s="31"/>
      <c r="E4" s="31"/>
      <c r="F4" s="31"/>
    </row>
    <row r="5" spans="1:6" ht="17.25" customHeight="1">
      <c r="A5" s="9"/>
      <c r="B5" s="10"/>
      <c r="C5" s="10"/>
      <c r="D5" s="10"/>
      <c r="E5" s="10"/>
      <c r="F5" s="10"/>
    </row>
    <row r="6" spans="1:6" ht="25.5" customHeight="1">
      <c r="A6" s="28" t="s">
        <v>3</v>
      </c>
      <c r="B6" s="24" t="s">
        <v>4</v>
      </c>
      <c r="C6" s="29" t="s">
        <v>22</v>
      </c>
      <c r="D6" s="29" t="s">
        <v>23</v>
      </c>
      <c r="E6" s="24" t="s">
        <v>5</v>
      </c>
      <c r="F6" s="24"/>
    </row>
    <row r="7" spans="1:6" ht="21.75" customHeight="1">
      <c r="A7" s="28"/>
      <c r="B7" s="24"/>
      <c r="C7" s="29"/>
      <c r="D7" s="29"/>
      <c r="E7" s="2" t="s">
        <v>6</v>
      </c>
      <c r="F7" s="2" t="s">
        <v>7</v>
      </c>
    </row>
    <row r="8" spans="1:6" ht="15">
      <c r="A8" s="8" t="s">
        <v>8</v>
      </c>
      <c r="B8" s="8" t="s">
        <v>9</v>
      </c>
      <c r="C8" s="8">
        <v>1</v>
      </c>
      <c r="D8" s="8">
        <v>2</v>
      </c>
      <c r="E8" s="8">
        <v>3</v>
      </c>
      <c r="F8" s="8">
        <v>4</v>
      </c>
    </row>
    <row r="9" spans="1:9" ht="97.5" customHeight="1">
      <c r="A9" s="7">
        <v>1</v>
      </c>
      <c r="B9" s="4" t="s">
        <v>10</v>
      </c>
      <c r="C9" s="11">
        <v>421</v>
      </c>
      <c r="D9" s="11">
        <v>357</v>
      </c>
      <c r="E9" s="12">
        <f>SUM(D9-C9)</f>
        <v>-64</v>
      </c>
      <c r="F9" s="20">
        <f>IF(C9=0,IF(E9=0,0,100),G9)</f>
        <v>-15.20190023752969</v>
      </c>
      <c r="G9" s="3">
        <f>IF(C9=0,0,E9*100/C9)</f>
        <v>-15.20190023752969</v>
      </c>
      <c r="H9" s="3"/>
      <c r="I9" s="3"/>
    </row>
    <row r="10" spans="1:9" ht="81" customHeight="1">
      <c r="A10" s="24">
        <v>2</v>
      </c>
      <c r="B10" s="4" t="s">
        <v>11</v>
      </c>
      <c r="C10" s="11">
        <v>72</v>
      </c>
      <c r="D10" s="11">
        <v>110</v>
      </c>
      <c r="E10" s="12">
        <f>SUM(D10-C10)</f>
        <v>38</v>
      </c>
      <c r="F10" s="20">
        <f>IF(C10=0,IF(E10=0,0,100),G10)</f>
        <v>0</v>
      </c>
      <c r="G10" s="3">
        <f>IF(C10,0,E10*100/C10)</f>
        <v>0</v>
      </c>
      <c r="H10" s="3"/>
      <c r="I10" s="3"/>
    </row>
    <row r="11" spans="1:9" ht="45.75" customHeight="1">
      <c r="A11" s="25"/>
      <c r="B11" s="17" t="s">
        <v>12</v>
      </c>
      <c r="C11" s="20">
        <f>IF(C9=0,0,C10/C9*100)</f>
        <v>17.102137767220903</v>
      </c>
      <c r="D11" s="20">
        <f>IF(D9=0,0,D10/D9*100)</f>
        <v>30.81232492997199</v>
      </c>
      <c r="E11" s="18" t="s">
        <v>13</v>
      </c>
      <c r="F11" s="21" t="s">
        <v>13</v>
      </c>
      <c r="G11" s="3"/>
      <c r="H11" s="3">
        <f>SUM(D10*100/D9)</f>
        <v>30.81232492997199</v>
      </c>
      <c r="I11" s="3"/>
    </row>
    <row r="12" spans="1:9" ht="36.75" customHeight="1">
      <c r="A12" s="24">
        <v>3</v>
      </c>
      <c r="B12" s="4" t="s">
        <v>14</v>
      </c>
      <c r="C12" s="13">
        <v>3</v>
      </c>
      <c r="D12" s="13">
        <v>2</v>
      </c>
      <c r="E12" s="14">
        <f>SUM(D12-C12)</f>
        <v>-1</v>
      </c>
      <c r="F12" s="22">
        <f>IF(C12=0,IF(E12=0,0,100),G12)</f>
        <v>-33.333333333333336</v>
      </c>
      <c r="G12" s="3">
        <f>IF(C12=0,0,E12*100/C12)</f>
        <v>-33.333333333333336</v>
      </c>
      <c r="H12" s="3"/>
      <c r="I12" s="3"/>
    </row>
    <row r="13" spans="1:9" ht="43.5" customHeight="1">
      <c r="A13" s="24"/>
      <c r="B13" s="17" t="s">
        <v>12</v>
      </c>
      <c r="C13" s="20">
        <f>IF(C9=0,0,C12/C9*100)</f>
        <v>0.7125890736342043</v>
      </c>
      <c r="D13" s="20">
        <f>IF(D9=0,0,D12/D9*100)</f>
        <v>0.5602240896358543</v>
      </c>
      <c r="E13" s="18" t="s">
        <v>13</v>
      </c>
      <c r="F13" s="21" t="s">
        <v>13</v>
      </c>
      <c r="G13" s="3">
        <f>SUM(C12*100/C9)</f>
        <v>0.7125890736342043</v>
      </c>
      <c r="H13" s="3">
        <f>SUM(D12*100/D9)</f>
        <v>0.5602240896358543</v>
      </c>
      <c r="I13" s="3"/>
    </row>
    <row r="14" spans="1:9" ht="53.25" customHeight="1">
      <c r="A14" s="24">
        <v>4</v>
      </c>
      <c r="B14" s="4" t="s">
        <v>15</v>
      </c>
      <c r="C14" s="15">
        <v>0</v>
      </c>
      <c r="D14" s="15">
        <v>0</v>
      </c>
      <c r="E14" s="12">
        <f>SUM(D14-C14)</f>
        <v>0</v>
      </c>
      <c r="F14" s="20">
        <f>IF(C14=0,IF(E14=0,0,100),G14)</f>
        <v>0</v>
      </c>
      <c r="G14" s="3">
        <f>IF(C14=0,0,E14*100/C14)</f>
        <v>0</v>
      </c>
      <c r="H14" s="5"/>
      <c r="I14" s="3"/>
    </row>
    <row r="15" spans="1:9" ht="48" customHeight="1">
      <c r="A15" s="24"/>
      <c r="B15" s="17" t="s">
        <v>12</v>
      </c>
      <c r="C15" s="19">
        <f>IF(C9=0,0,C14/C9*100)</f>
        <v>0</v>
      </c>
      <c r="D15" s="19">
        <f>IF(D9=0,0,D14/D9*100)</f>
        <v>0</v>
      </c>
      <c r="E15" s="18" t="s">
        <v>13</v>
      </c>
      <c r="F15" s="21" t="s">
        <v>13</v>
      </c>
      <c r="G15" s="3">
        <f>IF(C9=0,0,C14*100/C9)</f>
        <v>0</v>
      </c>
      <c r="H15" s="3">
        <f>SUM(D14*100/D9)</f>
        <v>0</v>
      </c>
      <c r="I15" s="3"/>
    </row>
    <row r="16" spans="1:9" ht="69" customHeight="1">
      <c r="A16" s="24">
        <v>5</v>
      </c>
      <c r="B16" s="4" t="s">
        <v>16</v>
      </c>
      <c r="C16" s="11">
        <v>75</v>
      </c>
      <c r="D16" s="11">
        <v>112</v>
      </c>
      <c r="E16" s="12">
        <f>SUM(D16-C16)</f>
        <v>37</v>
      </c>
      <c r="F16" s="20">
        <f>IF(C16=0,IF(E16=0,0,100),G16)</f>
        <v>49.333333333333336</v>
      </c>
      <c r="G16" s="3">
        <f>IF(C16=0,0,E16*100/C16)</f>
        <v>49.333333333333336</v>
      </c>
      <c r="H16" s="5"/>
      <c r="I16" s="3"/>
    </row>
    <row r="17" spans="1:9" ht="48" customHeight="1">
      <c r="A17" s="24"/>
      <c r="B17" s="17" t="s">
        <v>17</v>
      </c>
      <c r="C17" s="20">
        <f>IF(C9=0,0,C16/C9*100)</f>
        <v>17.81472684085511</v>
      </c>
      <c r="D17" s="20">
        <f>IF(D9=0,0,D16/D9*100)</f>
        <v>31.372549019607842</v>
      </c>
      <c r="E17" s="18" t="s">
        <v>13</v>
      </c>
      <c r="F17" s="21" t="s">
        <v>13</v>
      </c>
      <c r="G17" s="3">
        <f>IF(C9=0,0,C16*100/C9)</f>
        <v>17.81472684085511</v>
      </c>
      <c r="H17" s="3">
        <f>SUM(D16*100/D9)</f>
        <v>31.372549019607842</v>
      </c>
      <c r="I17" s="3"/>
    </row>
    <row r="18" spans="1:9" ht="65.25" customHeight="1">
      <c r="A18" s="2">
        <v>6</v>
      </c>
      <c r="B18" s="6" t="s">
        <v>18</v>
      </c>
      <c r="C18" s="16">
        <v>94</v>
      </c>
      <c r="D18" s="16">
        <v>73</v>
      </c>
      <c r="E18" s="12">
        <f>SUM(D18-C18)</f>
        <v>-21</v>
      </c>
      <c r="F18" s="20">
        <f>IF(C18=0,IF(E18=0,0,100),G18)</f>
        <v>-22.340425531914892</v>
      </c>
      <c r="G18" s="3">
        <f>IF(C18=0,0,E18*100/C18)</f>
        <v>-22.340425531914892</v>
      </c>
      <c r="H18" s="3"/>
      <c r="I18" s="3"/>
    </row>
    <row r="19" spans="1:9" ht="49.5" customHeight="1">
      <c r="A19" s="2">
        <v>7</v>
      </c>
      <c r="B19" s="6" t="s">
        <v>19</v>
      </c>
      <c r="C19" s="11">
        <v>2</v>
      </c>
      <c r="D19" s="11">
        <v>1</v>
      </c>
      <c r="E19" s="12">
        <f>SUM(D19-C19)</f>
        <v>-1</v>
      </c>
      <c r="F19" s="20">
        <f>IF(C19=0,IF(E19=0,0,100),G19)</f>
        <v>-50</v>
      </c>
      <c r="G19" s="3">
        <f>IF(C19=0,0,E19*100/C19)</f>
        <v>-50</v>
      </c>
      <c r="H19" s="3"/>
      <c r="I19" s="3"/>
    </row>
    <row r="20" spans="7:9" ht="12.75">
      <c r="G20" s="3"/>
      <c r="H20" s="3"/>
      <c r="I20" s="3"/>
    </row>
    <row r="21" spans="2:9" ht="38.25" customHeight="1">
      <c r="B21" s="23" t="s">
        <v>20</v>
      </c>
      <c r="C21" s="23"/>
      <c r="D21" s="23"/>
      <c r="E21" s="23"/>
      <c r="F21" s="23"/>
      <c r="G21" s="3"/>
      <c r="H21" s="3"/>
      <c r="I21" s="3"/>
    </row>
    <row r="22" spans="7:9" ht="12.75">
      <c r="G22" s="3"/>
      <c r="H22" s="3"/>
      <c r="I22" s="3"/>
    </row>
    <row r="23" spans="7:9" ht="12.75">
      <c r="G23" s="3"/>
      <c r="H23" s="3"/>
      <c r="I23" s="3"/>
    </row>
    <row r="24" spans="7:9" ht="12.75">
      <c r="G24" s="3"/>
      <c r="H24" s="3"/>
      <c r="I24" s="3"/>
    </row>
    <row r="25" spans="7:9" ht="12.75">
      <c r="G25" s="3"/>
      <c r="H25" s="3"/>
      <c r="I25" s="3"/>
    </row>
    <row r="26" spans="7:9" ht="12.75">
      <c r="G26" s="3"/>
      <c r="H26" s="3"/>
      <c r="I26" s="3"/>
    </row>
    <row r="27" spans="7:9" ht="12.75">
      <c r="G27" s="3"/>
      <c r="H27" s="3"/>
      <c r="I27" s="3"/>
    </row>
    <row r="28" spans="7:9" ht="12.75">
      <c r="G28" s="3"/>
      <c r="H28" s="3"/>
      <c r="I28" s="3"/>
    </row>
    <row r="29" spans="7:9" ht="12.75">
      <c r="G29" s="3"/>
      <c r="H29" s="3"/>
      <c r="I29" s="3"/>
    </row>
    <row r="30" spans="7:9" ht="12.75">
      <c r="G30" s="3"/>
      <c r="H30" s="3"/>
      <c r="I30" s="3"/>
    </row>
    <row r="31" spans="7:9" ht="12.75">
      <c r="G31" s="3"/>
      <c r="H31" s="3"/>
      <c r="I31" s="3"/>
    </row>
    <row r="32" spans="7:9" ht="12.75">
      <c r="G32" s="3"/>
      <c r="H32" s="3"/>
      <c r="I32" s="3"/>
    </row>
  </sheetData>
  <sheetProtection/>
  <mergeCells count="13">
    <mergeCell ref="C6:C7"/>
    <mergeCell ref="D6:D7"/>
    <mergeCell ref="E6:F6"/>
    <mergeCell ref="B21:F21"/>
    <mergeCell ref="A10:A11"/>
    <mergeCell ref="A12:A13"/>
    <mergeCell ref="A14:A15"/>
    <mergeCell ref="A16:A17"/>
    <mergeCell ref="A2:F2"/>
    <mergeCell ref="A3:F3"/>
    <mergeCell ref="A4:F4"/>
    <mergeCell ref="A6:A7"/>
    <mergeCell ref="B6:B7"/>
  </mergeCells>
  <conditionalFormatting sqref="E14:F15 C16:F19 C9:F13">
    <cfRule type="cellIs" priority="1" dxfId="1" operator="equal" stopIfTrue="1">
      <formula>0</formula>
    </cfRule>
  </conditionalFormatting>
  <printOptions/>
  <pageMargins left="0.9448818897637796" right="0.35433070866141736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2016-08-16T06:01:59Z</cp:lastPrinted>
  <dcterms:created xsi:type="dcterms:W3CDTF">2011-07-25T06:49:21Z</dcterms:created>
  <dcterms:modified xsi:type="dcterms:W3CDTF">2017-08-22T13:45:46Z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2.2_2.2017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2209488</vt:i4>
  </property>
  <property fmtid="{D5CDD505-2E9C-101B-9397-08002B2CF9AE}" pid="7" name="Тип звіту">
    <vt:lpwstr>2.2. Кількість кримінальних справ, повернених судами першої інстанції</vt:lpwstr>
  </property>
  <property fmtid="{D5CDD505-2E9C-101B-9397-08002B2CF9AE}" pid="8" name="К.Cума">
    <vt:lpwstr>D094B1C3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8E9612AD</vt:lpwstr>
  </property>
  <property fmtid="{D5CDD505-2E9C-101B-9397-08002B2CF9AE}" pid="16" name="Версія БД">
    <vt:lpwstr>3.18.0.1578</vt:lpwstr>
  </property>
</Properties>
</file>