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8_2" sheetId="1" r:id="rId1"/>
    <sheet name="Z8_2" sheetId="2" r:id="rId2"/>
  </sheets>
  <externalReferences>
    <externalReference r:id="rId5"/>
  </externalReferences>
  <definedNames>
    <definedName name="Z8_2">'Z8_2'!$A$1:$C$28</definedName>
    <definedName name="_xlnm.Print_Area" localSheetId="0">'8_2'!$A$1:$Q$40</definedName>
  </definedNames>
  <calcPr calcMode="manual" fullCalcOnLoad="1"/>
</workbook>
</file>

<file path=xl/sharedStrings.xml><?xml version="1.0" encoding="utf-8"?>
<sst xmlns="http://schemas.openxmlformats.org/spreadsheetml/2006/main" count="82" uniqueCount="72">
  <si>
    <t>Таблиця 8.2</t>
  </si>
  <si>
    <t>Якість розгляду адміністративних справ окружними адміністративними судами</t>
  </si>
  <si>
    <t>Скасовано та змінено апеляційними адміністративними судами постанов окружних адміністративних судів</t>
  </si>
  <si>
    <t>№ з/п</t>
  </si>
  <si>
    <t>Область
(регіон)</t>
  </si>
  <si>
    <t>Розглянуто справ окружними адміністративними судами з прийняттям постанови</t>
  </si>
  <si>
    <t>Усього скасовано постанов суду</t>
  </si>
  <si>
    <t>Усього змінено постанов суду</t>
  </si>
  <si>
    <t>УСЬОГО скасовано та змінено постанов суду</t>
  </si>
  <si>
    <t>абс.</t>
  </si>
  <si>
    <t>%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</si>
  <si>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</si>
  <si>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</si>
  <si>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</si>
  <si>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</si>
  <si>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</si>
  <si>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</si>
  <si>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</si>
  <si>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</si>
  <si>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</si>
  <si>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</si>
  <si>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</si>
  <si>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</si>
  <si>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</si>
  <si>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</si>
  <si>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</si>
  <si>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</si>
  <si>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</si>
  <si>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</si>
  <si>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</si>
  <si>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</si>
  <si>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</si>
  <si>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</si>
  <si>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</si>
  <si>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</si>
  <si>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</si>
  <si>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</si>
  <si>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</si>
  <si>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</si>
  <si>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</si>
  <si>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</si>
  <si>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*% – від числа справ, розглянутих місцевими судами з прийняттям постанови</t>
  </si>
  <si>
    <t>kobl</t>
  </si>
  <si>
    <t>kr</t>
  </si>
  <si>
    <t>F1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</si>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</sst>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 applyProtection="1">
      <alignment horizontal="right" vertical="center" wrapText="1"/>
      <protection locked="0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textRotation="90" wrapText="1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 applyProtection="1">
      <alignment horizontal="right" vertical="center" wrapText="1"/>
      <protection locked="0"/>
    </xf>
    <xf numFmtId="2" fontId="2" fillId="33" borderId="10" xfId="0" applyNumberFormat="1" applyFont="1" applyFill="1" applyBorder="1" applyAlignment="1">
      <alignment horizontal="right" vertical="center"/>
    </xf>
    <xf numFmtId="2" fontId="1" fillId="33" borderId="10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left" vertical="center" wrapText="1"/>
      <protection locked="0"/>
    </xf>
    <xf numFmtId="0" fontId="7" fillId="34" borderId="10" xfId="0" applyFont="1" applyFill="1" applyBorder="1" applyAlignment="1" applyProtection="1">
      <alignment horizontal="right" vertical="center" wrapText="1"/>
      <protection locked="0"/>
    </xf>
    <xf numFmtId="1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2" fontId="7" fillId="34" borderId="10" xfId="0" applyNumberFormat="1" applyFont="1" applyFill="1" applyBorder="1" applyAlignment="1">
      <alignment horizontal="right" vertical="center"/>
    </xf>
    <xf numFmtId="1" fontId="7" fillId="34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8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_2"/>
      <sheetName val="Z8_2"/>
    </sheetNames>
    <sheetDataSet>
      <sheetData sheetId="0">
        <row r="9">
          <cell r="E9">
            <v>0</v>
          </cell>
          <cell r="P9">
            <v>0</v>
          </cell>
        </row>
        <row r="10">
          <cell r="E10">
            <v>3631</v>
          </cell>
          <cell r="H10">
            <v>176</v>
          </cell>
          <cell r="L10">
            <v>17</v>
          </cell>
          <cell r="P10">
            <v>193</v>
          </cell>
        </row>
        <row r="11">
          <cell r="E11">
            <v>2381</v>
          </cell>
          <cell r="H11">
            <v>258</v>
          </cell>
          <cell r="L11">
            <v>5</v>
          </cell>
          <cell r="P11">
            <v>263</v>
          </cell>
        </row>
        <row r="12">
          <cell r="E12">
            <v>17431</v>
          </cell>
          <cell r="H12">
            <v>1237</v>
          </cell>
          <cell r="L12">
            <v>24</v>
          </cell>
          <cell r="P12">
            <v>1261</v>
          </cell>
        </row>
        <row r="13">
          <cell r="E13">
            <v>5993</v>
          </cell>
          <cell r="H13">
            <v>272</v>
          </cell>
          <cell r="L13">
            <v>23</v>
          </cell>
          <cell r="P13">
            <v>295</v>
          </cell>
        </row>
        <row r="14">
          <cell r="E14">
            <v>5273</v>
          </cell>
          <cell r="H14">
            <v>217</v>
          </cell>
          <cell r="L14">
            <v>8</v>
          </cell>
          <cell r="P14">
            <v>225</v>
          </cell>
        </row>
        <row r="15">
          <cell r="E15">
            <v>2679</v>
          </cell>
          <cell r="H15">
            <v>240</v>
          </cell>
          <cell r="L15">
            <v>10</v>
          </cell>
          <cell r="P15">
            <v>250</v>
          </cell>
        </row>
        <row r="16">
          <cell r="E16">
            <v>7754</v>
          </cell>
          <cell r="H16">
            <v>357</v>
          </cell>
          <cell r="L16">
            <v>10</v>
          </cell>
          <cell r="P16">
            <v>367</v>
          </cell>
        </row>
        <row r="17">
          <cell r="E17">
            <v>3600</v>
          </cell>
          <cell r="H17">
            <v>300</v>
          </cell>
          <cell r="L17">
            <v>11</v>
          </cell>
          <cell r="P17">
            <v>311</v>
          </cell>
        </row>
        <row r="18">
          <cell r="E18">
            <v>5048</v>
          </cell>
          <cell r="H18">
            <v>389</v>
          </cell>
          <cell r="L18">
            <v>11</v>
          </cell>
          <cell r="P18">
            <v>400</v>
          </cell>
        </row>
        <row r="19">
          <cell r="E19">
            <v>3579</v>
          </cell>
          <cell r="H19">
            <v>239</v>
          </cell>
          <cell r="L19">
            <v>45</v>
          </cell>
          <cell r="P19">
            <v>284</v>
          </cell>
        </row>
        <row r="20">
          <cell r="E20">
            <v>3589</v>
          </cell>
          <cell r="H20">
            <v>178</v>
          </cell>
          <cell r="L20">
            <v>14</v>
          </cell>
          <cell r="P20">
            <v>192</v>
          </cell>
        </row>
        <row r="21">
          <cell r="E21">
            <v>6632</v>
          </cell>
          <cell r="H21">
            <v>841</v>
          </cell>
          <cell r="L21">
            <v>36</v>
          </cell>
          <cell r="P21">
            <v>877</v>
          </cell>
        </row>
        <row r="22">
          <cell r="E22">
            <v>3095</v>
          </cell>
          <cell r="H22">
            <v>316</v>
          </cell>
          <cell r="L22">
            <v>36</v>
          </cell>
          <cell r="P22">
            <v>352</v>
          </cell>
        </row>
        <row r="23">
          <cell r="E23">
            <v>5294</v>
          </cell>
          <cell r="H23">
            <v>644</v>
          </cell>
          <cell r="L23">
            <v>34</v>
          </cell>
          <cell r="P23">
            <v>678</v>
          </cell>
        </row>
        <row r="24">
          <cell r="E24">
            <v>4509</v>
          </cell>
          <cell r="H24">
            <v>226</v>
          </cell>
          <cell r="L24">
            <v>14</v>
          </cell>
          <cell r="P24">
            <v>240</v>
          </cell>
        </row>
        <row r="25">
          <cell r="E25">
            <v>3503</v>
          </cell>
          <cell r="H25">
            <v>179</v>
          </cell>
          <cell r="L25">
            <v>14</v>
          </cell>
          <cell r="P25">
            <v>193</v>
          </cell>
        </row>
        <row r="26">
          <cell r="E26">
            <v>3230</v>
          </cell>
          <cell r="H26">
            <v>191</v>
          </cell>
          <cell r="L26">
            <v>4</v>
          </cell>
          <cell r="P26">
            <v>195</v>
          </cell>
        </row>
        <row r="27">
          <cell r="E27">
            <v>2555</v>
          </cell>
          <cell r="H27">
            <v>270</v>
          </cell>
          <cell r="L27">
            <v>4</v>
          </cell>
          <cell r="P27">
            <v>274</v>
          </cell>
        </row>
        <row r="28">
          <cell r="E28">
            <v>16722</v>
          </cell>
          <cell r="H28">
            <v>567</v>
          </cell>
          <cell r="L28">
            <v>18</v>
          </cell>
          <cell r="P28">
            <v>585</v>
          </cell>
        </row>
        <row r="29">
          <cell r="E29">
            <v>3983</v>
          </cell>
          <cell r="H29">
            <v>609</v>
          </cell>
          <cell r="L29">
            <v>15</v>
          </cell>
          <cell r="P29">
            <v>624</v>
          </cell>
        </row>
        <row r="30">
          <cell r="E30">
            <v>4558</v>
          </cell>
          <cell r="H30">
            <v>268</v>
          </cell>
          <cell r="L30">
            <v>16</v>
          </cell>
          <cell r="P30">
            <v>284</v>
          </cell>
        </row>
        <row r="31">
          <cell r="E31">
            <v>3255</v>
          </cell>
          <cell r="H31">
            <v>238</v>
          </cell>
          <cell r="L31">
            <v>6</v>
          </cell>
          <cell r="P31">
            <v>244</v>
          </cell>
        </row>
        <row r="32">
          <cell r="E32">
            <v>3215</v>
          </cell>
          <cell r="H32">
            <v>87</v>
          </cell>
          <cell r="L32">
            <v>2</v>
          </cell>
          <cell r="P32">
            <v>89</v>
          </cell>
        </row>
        <row r="33">
          <cell r="E33">
            <v>2981</v>
          </cell>
          <cell r="H33">
            <v>248</v>
          </cell>
          <cell r="L33">
            <v>11</v>
          </cell>
          <cell r="P33">
            <v>259</v>
          </cell>
        </row>
        <row r="34">
          <cell r="E34">
            <v>14689</v>
          </cell>
          <cell r="H34">
            <v>2399</v>
          </cell>
          <cell r="L34">
            <v>95</v>
          </cell>
          <cell r="P34">
            <v>2494</v>
          </cell>
        </row>
        <row r="35">
          <cell r="E35">
            <v>0</v>
          </cell>
          <cell r="H35">
            <v>1</v>
          </cell>
          <cell r="P35">
            <v>1</v>
          </cell>
        </row>
        <row r="36">
          <cell r="E36">
            <v>139179</v>
          </cell>
          <cell r="H36">
            <v>10947</v>
          </cell>
          <cell r="L36">
            <v>483</v>
          </cell>
          <cell r="P36">
            <v>11430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2.00390625" style="1" customWidth="1"/>
    <col min="2" max="2" width="3.375" style="1" customWidth="1"/>
    <col min="3" max="3" width="24.875" style="1" customWidth="1"/>
    <col min="4" max="4" width="9.125" style="1" customWidth="1"/>
    <col min="5" max="5" width="9.375" style="1" customWidth="1"/>
    <col min="6" max="6" width="8.125" style="1" customWidth="1"/>
    <col min="7" max="7" width="9.125" style="1" customWidth="1"/>
    <col min="8" max="8" width="7.625" style="7" customWidth="1"/>
    <col min="9" max="9" width="9.125" style="1" customWidth="1"/>
    <col min="10" max="10" width="7.125" style="1" customWidth="1"/>
    <col min="11" max="11" width="9.125" style="1" customWidth="1"/>
    <col min="12" max="12" width="6.75390625" style="7" customWidth="1"/>
    <col min="13" max="13" width="9.125" style="1" customWidth="1"/>
    <col min="14" max="14" width="6.375" style="1" customWidth="1"/>
    <col min="15" max="15" width="9.125" style="1" customWidth="1"/>
    <col min="16" max="16" width="6.875" style="1" customWidth="1"/>
    <col min="17" max="17" width="9.125" style="1" customWidth="1"/>
    <col min="18" max="18" width="5.25390625" style="1" customWidth="1"/>
    <col min="19" max="19" width="6.25390625" style="1" customWidth="1"/>
    <col min="20" max="16384" width="9.125" style="1" customWidth="1"/>
  </cols>
  <sheetData>
    <row r="1" ht="12.75">
      <c r="P1" s="2" t="s">
        <v>0</v>
      </c>
    </row>
    <row r="2" spans="1:20" ht="14.2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3"/>
      <c r="S2" s="3"/>
      <c r="T2" s="3"/>
    </row>
    <row r="3" spans="1:20" ht="3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3"/>
      <c r="S3" s="3"/>
      <c r="T3" s="3"/>
    </row>
    <row r="4" spans="1:20" ht="12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3"/>
      <c r="S4" s="3"/>
      <c r="T4" s="3"/>
    </row>
    <row r="5" spans="2:20" ht="58.5" customHeight="1">
      <c r="B5" s="21" t="s">
        <v>3</v>
      </c>
      <c r="C5" s="22" t="s">
        <v>4</v>
      </c>
      <c r="D5" s="23" t="s">
        <v>5</v>
      </c>
      <c r="E5" s="23"/>
      <c r="F5" s="23" t="s">
        <v>6</v>
      </c>
      <c r="G5" s="23"/>
      <c r="H5" s="23"/>
      <c r="I5" s="23"/>
      <c r="J5" s="23" t="s">
        <v>7</v>
      </c>
      <c r="K5" s="23"/>
      <c r="L5" s="23"/>
      <c r="M5" s="23"/>
      <c r="N5" s="23" t="s">
        <v>8</v>
      </c>
      <c r="O5" s="23"/>
      <c r="P5" s="23"/>
      <c r="Q5" s="23"/>
      <c r="R5" s="3"/>
      <c r="S5" s="3"/>
      <c r="T5" s="3"/>
    </row>
    <row r="6" spans="2:20" ht="12.75" customHeight="1">
      <c r="B6" s="21"/>
      <c r="C6" s="22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3"/>
      <c r="S6" s="3"/>
      <c r="T6" s="3"/>
    </row>
    <row r="7" spans="2:20" ht="21" customHeight="1">
      <c r="B7" s="21"/>
      <c r="C7" s="22"/>
      <c r="D7" s="18"/>
      <c r="E7" s="18"/>
      <c r="F7" s="9" t="s">
        <v>9</v>
      </c>
      <c r="G7" s="11" t="s">
        <v>10</v>
      </c>
      <c r="H7" s="9" t="s">
        <v>9</v>
      </c>
      <c r="I7" s="11" t="s">
        <v>10</v>
      </c>
      <c r="J7" s="10" t="s">
        <v>9</v>
      </c>
      <c r="K7" s="11" t="s">
        <v>10</v>
      </c>
      <c r="L7" s="10" t="s">
        <v>9</v>
      </c>
      <c r="M7" s="11" t="s">
        <v>10</v>
      </c>
      <c r="N7" s="12" t="s">
        <v>9</v>
      </c>
      <c r="O7" s="11" t="s">
        <v>10</v>
      </c>
      <c r="P7" s="9" t="s">
        <v>9</v>
      </c>
      <c r="Q7" s="11" t="s">
        <v>10</v>
      </c>
      <c r="R7" s="3"/>
      <c r="S7" s="3"/>
      <c r="T7" s="3"/>
    </row>
    <row r="8" spans="2:20" ht="12" customHeight="1">
      <c r="B8" s="13" t="s">
        <v>11</v>
      </c>
      <c r="C8" s="13" t="s">
        <v>12</v>
      </c>
      <c r="D8" s="13">
        <v>1</v>
      </c>
      <c r="E8" s="13">
        <v>2</v>
      </c>
      <c r="F8" s="13">
        <v>3</v>
      </c>
      <c r="G8" s="14">
        <v>4</v>
      </c>
      <c r="H8" s="13">
        <v>5</v>
      </c>
      <c r="I8" s="14">
        <v>6</v>
      </c>
      <c r="J8" s="13">
        <v>7</v>
      </c>
      <c r="K8" s="14">
        <v>8</v>
      </c>
      <c r="L8" s="13">
        <v>9</v>
      </c>
      <c r="M8" s="14">
        <v>10</v>
      </c>
      <c r="N8" s="15">
        <v>11</v>
      </c>
      <c r="O8" s="14">
        <v>12</v>
      </c>
      <c r="P8" s="13">
        <v>13</v>
      </c>
      <c r="Q8" s="14">
        <v>14</v>
      </c>
      <c r="R8" s="3"/>
      <c r="S8" s="3"/>
      <c r="T8" s="3"/>
    </row>
    <row r="9" spans="2:28" ht="12" customHeight="1">
      <c r="B9" s="16">
        <v>1</v>
      </c>
      <c r="C9" s="5" t="s">
        <v>13</v>
      </c>
      <c r="D9" s="8">
        <f>'[1]8_2'!E9</f>
        <v>0</v>
      </c>
      <c r="E9" s="8">
        <f>'Z8_2'!C2</f>
        <v>0</v>
      </c>
      <c r="F9" s="24">
        <f>'[1]8_2'!H9</f>
        <v>0</v>
      </c>
      <c r="G9" s="25">
        <f>IF(D9=0,0,F9/D9*100)</f>
        <v>0</v>
      </c>
      <c r="H9" s="24">
        <v>3</v>
      </c>
      <c r="I9" s="26" t="str">
        <f>IF(E9=0,"0",H9/E9*100)</f>
        <v>0</v>
      </c>
      <c r="J9" s="24">
        <f>'[1]8_2'!L9</f>
        <v>0</v>
      </c>
      <c r="K9" s="25">
        <f>IF(D9=0,0,J9/D9*100)</f>
        <v>0</v>
      </c>
      <c r="L9" s="24"/>
      <c r="M9" s="26" t="str">
        <f>IF(E9=0,"0",L9/E9*100)</f>
        <v>0</v>
      </c>
      <c r="N9" s="17">
        <f>'[1]8_2'!P9</f>
        <v>0</v>
      </c>
      <c r="O9" s="25">
        <f>IF(D9=0,0,N9/D9*100)</f>
        <v>0</v>
      </c>
      <c r="P9" s="17">
        <f>SUM(H9,L9)</f>
        <v>3</v>
      </c>
      <c r="Q9" s="26" t="str">
        <f>IF(E9=0,"0",P9/E9*100)</f>
        <v>0</v>
      </c>
      <c r="R9" s="3" t="e">
        <f>SUM(H9*100/E9)</f>
        <v>#DIV/0!</v>
      </c>
      <c r="S9" s="3" t="e">
        <f>SUM(P9*100/E9)</f>
        <v>#DIV/0!</v>
      </c>
      <c r="T9" s="3" t="e">
        <f>SUM(L9*100/E9)</f>
        <v>#DIV/0!</v>
      </c>
      <c r="U9" s="3" t="e">
        <f>SUM(F9*100/D9)</f>
        <v>#DIV/0!</v>
      </c>
      <c r="V9" s="3" t="e">
        <f>SUM(J9*100/D9)</f>
        <v>#DIV/0!</v>
      </c>
      <c r="W9" s="3" t="e">
        <f>SUM(N9*100/D9)</f>
        <v>#DIV/0!</v>
      </c>
      <c r="X9" s="4"/>
      <c r="Y9" s="4"/>
      <c r="AB9" s="4"/>
    </row>
    <row r="10" spans="2:28" ht="12" customHeight="1">
      <c r="B10" s="16">
        <v>2</v>
      </c>
      <c r="C10" s="5" t="s">
        <v>14</v>
      </c>
      <c r="D10" s="8">
        <f>'[1]8_2'!E10</f>
        <v>3631</v>
      </c>
      <c r="E10" s="8">
        <f>'Z8_2'!C3</f>
        <v>3460</v>
      </c>
      <c r="F10" s="24">
        <f>'[1]8_2'!H10</f>
        <v>176</v>
      </c>
      <c r="G10" s="26">
        <f aca="true" t="shared" si="0" ref="G10:G36">IF(D10=0,0,F10/D10*100)</f>
        <v>4.84714954557973</v>
      </c>
      <c r="H10" s="24">
        <v>168</v>
      </c>
      <c r="I10" s="26">
        <f aca="true" t="shared" si="1" ref="I10:I36">IF(E10=0,"0",H10/E10*100)</f>
        <v>4.855491329479769</v>
      </c>
      <c r="J10" s="24">
        <f>'[1]8_2'!L10</f>
        <v>17</v>
      </c>
      <c r="K10" s="26">
        <f aca="true" t="shared" si="2" ref="K10:K36">IF(D10=0,0,J10/D10*100)</f>
        <v>0.468190581107133</v>
      </c>
      <c r="L10" s="24">
        <v>7</v>
      </c>
      <c r="M10" s="26">
        <f aca="true" t="shared" si="3" ref="M10:M36">IF(E10=0,"0",L10/E10*100)</f>
        <v>0.20231213872832368</v>
      </c>
      <c r="N10" s="17">
        <f>'[1]8_2'!P10</f>
        <v>193</v>
      </c>
      <c r="O10" s="26">
        <f aca="true" t="shared" si="4" ref="O10:O36">IF(D10=0,0,N10/D10*100)</f>
        <v>5.315340126686864</v>
      </c>
      <c r="P10" s="17">
        <f aca="true" t="shared" si="5" ref="P10:P36">SUM(H10,L10)</f>
        <v>175</v>
      </c>
      <c r="Q10" s="26">
        <f aca="true" t="shared" si="6" ref="Q10:Q36">IF(E10=0,"0",P10/E10*100)</f>
        <v>5.057803468208093</v>
      </c>
      <c r="R10" s="3">
        <f aca="true" t="shared" si="7" ref="R10:R36">SUM(H10*100/E10)</f>
        <v>4.855491329479769</v>
      </c>
      <c r="S10" s="3">
        <f aca="true" t="shared" si="8" ref="S10:S36">SUM(P10*100/E10)</f>
        <v>5.057803468208093</v>
      </c>
      <c r="T10" s="3">
        <f aca="true" t="shared" si="9" ref="T10:T36">SUM(L10*100/E10)</f>
        <v>0.2023121387283237</v>
      </c>
      <c r="U10" s="3">
        <f aca="true" t="shared" si="10" ref="U10:U36">SUM(F10*100/D10)</f>
        <v>4.84714954557973</v>
      </c>
      <c r="V10" s="3">
        <f aca="true" t="shared" si="11" ref="V10:V36">SUM(J10*100/D10)</f>
        <v>0.468190581107133</v>
      </c>
      <c r="W10" s="3">
        <f aca="true" t="shared" si="12" ref="W10:W36">SUM(N10*100/D10)</f>
        <v>5.315340126686863</v>
      </c>
      <c r="X10" s="4"/>
      <c r="Y10" s="4"/>
      <c r="AB10" s="4"/>
    </row>
    <row r="11" spans="2:28" ht="12" customHeight="1">
      <c r="B11" s="16">
        <v>3</v>
      </c>
      <c r="C11" s="5" t="s">
        <v>15</v>
      </c>
      <c r="D11" s="8">
        <f>'[1]8_2'!E11</f>
        <v>2381</v>
      </c>
      <c r="E11" s="8">
        <f>'Z8_2'!C4</f>
        <v>3545</v>
      </c>
      <c r="F11" s="24">
        <f>'[1]8_2'!H11</f>
        <v>258</v>
      </c>
      <c r="G11" s="26">
        <f t="shared" si="0"/>
        <v>10.835783284334314</v>
      </c>
      <c r="H11" s="24">
        <v>264</v>
      </c>
      <c r="I11" s="26">
        <f t="shared" si="1"/>
        <v>7.447108603667137</v>
      </c>
      <c r="J11" s="24">
        <f>'[1]8_2'!L11</f>
        <v>5</v>
      </c>
      <c r="K11" s="26">
        <f t="shared" si="2"/>
        <v>0.20999580008399832</v>
      </c>
      <c r="L11" s="24">
        <v>15</v>
      </c>
      <c r="M11" s="26">
        <f t="shared" si="3"/>
        <v>0.4231311706629055</v>
      </c>
      <c r="N11" s="17">
        <f>'[1]8_2'!P11</f>
        <v>263</v>
      </c>
      <c r="O11" s="26">
        <f t="shared" si="4"/>
        <v>11.045779084418312</v>
      </c>
      <c r="P11" s="17">
        <f t="shared" si="5"/>
        <v>279</v>
      </c>
      <c r="Q11" s="26">
        <f t="shared" si="6"/>
        <v>7.8702397743300425</v>
      </c>
      <c r="R11" s="3">
        <f t="shared" si="7"/>
        <v>7.447108603667137</v>
      </c>
      <c r="S11" s="3">
        <f t="shared" si="8"/>
        <v>7.8702397743300425</v>
      </c>
      <c r="T11" s="3">
        <f t="shared" si="9"/>
        <v>0.4231311706629055</v>
      </c>
      <c r="U11" s="3">
        <f t="shared" si="10"/>
        <v>10.835783284334314</v>
      </c>
      <c r="V11" s="3">
        <f t="shared" si="11"/>
        <v>0.20999580008399832</v>
      </c>
      <c r="W11" s="3">
        <f t="shared" si="12"/>
        <v>11.045779084418312</v>
      </c>
      <c r="X11" s="4"/>
      <c r="Y11" s="4"/>
      <c r="AB11" s="4"/>
    </row>
    <row r="12" spans="2:28" ht="12" customHeight="1">
      <c r="B12" s="16">
        <v>4</v>
      </c>
      <c r="C12" s="5" t="s">
        <v>16</v>
      </c>
      <c r="D12" s="8">
        <f>'[1]8_2'!E12</f>
        <v>17431</v>
      </c>
      <c r="E12" s="8">
        <f>'Z8_2'!C5</f>
        <v>13718</v>
      </c>
      <c r="F12" s="24">
        <f>'[1]8_2'!H12</f>
        <v>1237</v>
      </c>
      <c r="G12" s="26">
        <f t="shared" si="0"/>
        <v>7.096552119786587</v>
      </c>
      <c r="H12" s="24">
        <v>1586</v>
      </c>
      <c r="I12" s="26">
        <f t="shared" si="1"/>
        <v>11.561452106721095</v>
      </c>
      <c r="J12" s="24">
        <f>'[1]8_2'!L12</f>
        <v>24</v>
      </c>
      <c r="K12" s="26">
        <f t="shared" si="2"/>
        <v>0.13768573231598874</v>
      </c>
      <c r="L12" s="24">
        <v>32</v>
      </c>
      <c r="M12" s="26">
        <f t="shared" si="3"/>
        <v>0.2332701559994168</v>
      </c>
      <c r="N12" s="17">
        <f>'[1]8_2'!P12</f>
        <v>1261</v>
      </c>
      <c r="O12" s="26">
        <f t="shared" si="4"/>
        <v>7.234237852102576</v>
      </c>
      <c r="P12" s="17">
        <f t="shared" si="5"/>
        <v>1618</v>
      </c>
      <c r="Q12" s="26">
        <f t="shared" si="6"/>
        <v>11.794722262720512</v>
      </c>
      <c r="R12" s="3">
        <f t="shared" si="7"/>
        <v>11.561452106721097</v>
      </c>
      <c r="S12" s="3">
        <f t="shared" si="8"/>
        <v>11.794722262720514</v>
      </c>
      <c r="T12" s="3">
        <f t="shared" si="9"/>
        <v>0.23327015599941683</v>
      </c>
      <c r="U12" s="3">
        <f t="shared" si="10"/>
        <v>7.096552119786587</v>
      </c>
      <c r="V12" s="3">
        <f t="shared" si="11"/>
        <v>0.13768573231598877</v>
      </c>
      <c r="W12" s="3">
        <f t="shared" si="12"/>
        <v>7.234237852102576</v>
      </c>
      <c r="X12" s="4"/>
      <c r="Y12" s="4"/>
      <c r="AB12" s="4"/>
    </row>
    <row r="13" spans="2:28" ht="12" customHeight="1">
      <c r="B13" s="16">
        <v>5</v>
      </c>
      <c r="C13" s="5" t="s">
        <v>17</v>
      </c>
      <c r="D13" s="8">
        <f>'[1]8_2'!E13</f>
        <v>5993</v>
      </c>
      <c r="E13" s="8">
        <f>'Z8_2'!C6</f>
        <v>3881</v>
      </c>
      <c r="F13" s="24">
        <f>'[1]8_2'!H13</f>
        <v>272</v>
      </c>
      <c r="G13" s="26">
        <f t="shared" si="0"/>
        <v>4.538628399799767</v>
      </c>
      <c r="H13" s="24">
        <v>168</v>
      </c>
      <c r="I13" s="26">
        <f t="shared" si="1"/>
        <v>4.328781241947952</v>
      </c>
      <c r="J13" s="24">
        <f>'[1]8_2'!L13</f>
        <v>23</v>
      </c>
      <c r="K13" s="26">
        <f t="shared" si="2"/>
        <v>0.383781077924245</v>
      </c>
      <c r="L13" s="24">
        <v>21</v>
      </c>
      <c r="M13" s="26">
        <f t="shared" si="3"/>
        <v>0.541097655243494</v>
      </c>
      <c r="N13" s="17">
        <f>'[1]8_2'!P13</f>
        <v>295</v>
      </c>
      <c r="O13" s="26">
        <f t="shared" si="4"/>
        <v>4.9224094777240115</v>
      </c>
      <c r="P13" s="17">
        <f t="shared" si="5"/>
        <v>189</v>
      </c>
      <c r="Q13" s="26">
        <f t="shared" si="6"/>
        <v>4.8698788971914455</v>
      </c>
      <c r="R13" s="3">
        <f t="shared" si="7"/>
        <v>4.328781241947952</v>
      </c>
      <c r="S13" s="3">
        <f t="shared" si="8"/>
        <v>4.8698788971914455</v>
      </c>
      <c r="T13" s="3">
        <f t="shared" si="9"/>
        <v>0.541097655243494</v>
      </c>
      <c r="U13" s="3">
        <f t="shared" si="10"/>
        <v>4.538628399799767</v>
      </c>
      <c r="V13" s="3">
        <f t="shared" si="11"/>
        <v>0.38378107792424493</v>
      </c>
      <c r="W13" s="3">
        <f t="shared" si="12"/>
        <v>4.9224094777240115</v>
      </c>
      <c r="X13" s="4"/>
      <c r="Y13" s="4"/>
      <c r="AB13" s="4"/>
    </row>
    <row r="14" spans="2:23" ht="12" customHeight="1">
      <c r="B14" s="16">
        <v>6</v>
      </c>
      <c r="C14" s="5" t="s">
        <v>18</v>
      </c>
      <c r="D14" s="8">
        <f>'[1]8_2'!E14</f>
        <v>5273</v>
      </c>
      <c r="E14" s="8">
        <f>'Z8_2'!C7</f>
        <v>4882</v>
      </c>
      <c r="F14" s="24">
        <f>'[1]8_2'!H14</f>
        <v>217</v>
      </c>
      <c r="G14" s="26">
        <f t="shared" si="0"/>
        <v>4.115304380807889</v>
      </c>
      <c r="H14" s="24">
        <v>173</v>
      </c>
      <c r="I14" s="26">
        <f t="shared" si="1"/>
        <v>3.54362965997542</v>
      </c>
      <c r="J14" s="24">
        <f>'[1]8_2'!L14</f>
        <v>8</v>
      </c>
      <c r="K14" s="26">
        <f t="shared" si="2"/>
        <v>0.15171629053669639</v>
      </c>
      <c r="L14" s="24">
        <v>25</v>
      </c>
      <c r="M14" s="26">
        <f t="shared" si="3"/>
        <v>0.5120852109791069</v>
      </c>
      <c r="N14" s="17">
        <f>'[1]8_2'!P14</f>
        <v>225</v>
      </c>
      <c r="O14" s="26">
        <f t="shared" si="4"/>
        <v>4.267020671344586</v>
      </c>
      <c r="P14" s="17">
        <f t="shared" si="5"/>
        <v>198</v>
      </c>
      <c r="Q14" s="26">
        <f t="shared" si="6"/>
        <v>4.055714870954527</v>
      </c>
      <c r="R14" s="3">
        <f t="shared" si="7"/>
        <v>3.54362965997542</v>
      </c>
      <c r="S14" s="3">
        <f t="shared" si="8"/>
        <v>4.055714870954527</v>
      </c>
      <c r="T14" s="3">
        <f t="shared" si="9"/>
        <v>0.512085210979107</v>
      </c>
      <c r="U14" s="3">
        <f t="shared" si="10"/>
        <v>4.115304380807889</v>
      </c>
      <c r="V14" s="3">
        <f t="shared" si="11"/>
        <v>0.15171629053669639</v>
      </c>
      <c r="W14" s="3">
        <f t="shared" si="12"/>
        <v>4.267020671344586</v>
      </c>
    </row>
    <row r="15" spans="2:28" ht="12" customHeight="1">
      <c r="B15" s="16">
        <v>7</v>
      </c>
      <c r="C15" s="5" t="s">
        <v>19</v>
      </c>
      <c r="D15" s="8">
        <f>'[1]8_2'!E15</f>
        <v>2679</v>
      </c>
      <c r="E15" s="8">
        <f>'Z8_2'!C8</f>
        <v>1813</v>
      </c>
      <c r="F15" s="24">
        <f>'[1]8_2'!H15</f>
        <v>240</v>
      </c>
      <c r="G15" s="26">
        <f t="shared" si="0"/>
        <v>8.958566629339305</v>
      </c>
      <c r="H15" s="24">
        <v>219</v>
      </c>
      <c r="I15" s="26">
        <f t="shared" si="1"/>
        <v>12.079426365140652</v>
      </c>
      <c r="J15" s="24">
        <f>'[1]8_2'!L15</f>
        <v>10</v>
      </c>
      <c r="K15" s="26">
        <f t="shared" si="2"/>
        <v>0.3732736095558044</v>
      </c>
      <c r="L15" s="24">
        <v>10</v>
      </c>
      <c r="M15" s="26">
        <f t="shared" si="3"/>
        <v>0.5515719801434087</v>
      </c>
      <c r="N15" s="17">
        <f>'[1]8_2'!P15</f>
        <v>250</v>
      </c>
      <c r="O15" s="26">
        <f t="shared" si="4"/>
        <v>9.33184023889511</v>
      </c>
      <c r="P15" s="17">
        <f t="shared" si="5"/>
        <v>229</v>
      </c>
      <c r="Q15" s="26">
        <f t="shared" si="6"/>
        <v>12.630998345284059</v>
      </c>
      <c r="R15" s="3">
        <f t="shared" si="7"/>
        <v>12.079426365140652</v>
      </c>
      <c r="S15" s="3">
        <f t="shared" si="8"/>
        <v>12.630998345284059</v>
      </c>
      <c r="T15" s="3">
        <f t="shared" si="9"/>
        <v>0.5515719801434087</v>
      </c>
      <c r="U15" s="3">
        <f t="shared" si="10"/>
        <v>8.958566629339305</v>
      </c>
      <c r="V15" s="3">
        <f t="shared" si="11"/>
        <v>0.3732736095558044</v>
      </c>
      <c r="W15" s="3">
        <f t="shared" si="12"/>
        <v>9.33184023889511</v>
      </c>
      <c r="X15" s="4"/>
      <c r="Y15" s="4"/>
      <c r="AB15" s="4"/>
    </row>
    <row r="16" spans="2:28" ht="12" customHeight="1">
      <c r="B16" s="16">
        <v>8</v>
      </c>
      <c r="C16" s="5" t="s">
        <v>20</v>
      </c>
      <c r="D16" s="8">
        <f>'[1]8_2'!E16</f>
        <v>7754</v>
      </c>
      <c r="E16" s="8">
        <f>'Z8_2'!C9</f>
        <v>8870</v>
      </c>
      <c r="F16" s="24">
        <f>'[1]8_2'!H16</f>
        <v>357</v>
      </c>
      <c r="G16" s="26">
        <f t="shared" si="0"/>
        <v>4.604075315965953</v>
      </c>
      <c r="H16" s="24">
        <v>460</v>
      </c>
      <c r="I16" s="26">
        <f t="shared" si="1"/>
        <v>5.186020293122886</v>
      </c>
      <c r="J16" s="24">
        <f>'[1]8_2'!L16</f>
        <v>10</v>
      </c>
      <c r="K16" s="26">
        <f t="shared" si="2"/>
        <v>0.12896569512509673</v>
      </c>
      <c r="L16" s="24">
        <v>16</v>
      </c>
      <c r="M16" s="26">
        <f t="shared" si="3"/>
        <v>0.18038331454340473</v>
      </c>
      <c r="N16" s="17">
        <f>'[1]8_2'!P16</f>
        <v>367</v>
      </c>
      <c r="O16" s="26">
        <f t="shared" si="4"/>
        <v>4.73304101109105</v>
      </c>
      <c r="P16" s="17">
        <f t="shared" si="5"/>
        <v>476</v>
      </c>
      <c r="Q16" s="26">
        <f t="shared" si="6"/>
        <v>5.366403607666291</v>
      </c>
      <c r="R16" s="3">
        <f t="shared" si="7"/>
        <v>5.186020293122886</v>
      </c>
      <c r="S16" s="3">
        <f t="shared" si="8"/>
        <v>5.366403607666291</v>
      </c>
      <c r="T16" s="3">
        <f t="shared" si="9"/>
        <v>0.18038331454340473</v>
      </c>
      <c r="U16" s="3">
        <f t="shared" si="10"/>
        <v>4.604075315965953</v>
      </c>
      <c r="V16" s="3">
        <f t="shared" si="11"/>
        <v>0.12896569512509673</v>
      </c>
      <c r="W16" s="3">
        <f t="shared" si="12"/>
        <v>4.73304101109105</v>
      </c>
      <c r="X16" s="4"/>
      <c r="Y16" s="4"/>
      <c r="AB16" s="4"/>
    </row>
    <row r="17" spans="2:28" ht="12" customHeight="1">
      <c r="B17" s="16">
        <v>9</v>
      </c>
      <c r="C17" s="5" t="s">
        <v>21</v>
      </c>
      <c r="D17" s="8">
        <f>'[1]8_2'!E17</f>
        <v>3600</v>
      </c>
      <c r="E17" s="8">
        <f>'Z8_2'!C10</f>
        <v>4086</v>
      </c>
      <c r="F17" s="24">
        <f>'[1]8_2'!H17</f>
        <v>300</v>
      </c>
      <c r="G17" s="26">
        <f t="shared" si="0"/>
        <v>8.333333333333332</v>
      </c>
      <c r="H17" s="24">
        <v>295</v>
      </c>
      <c r="I17" s="26">
        <f t="shared" si="1"/>
        <v>7.219774840920215</v>
      </c>
      <c r="J17" s="24">
        <f>'[1]8_2'!L17</f>
        <v>11</v>
      </c>
      <c r="K17" s="26">
        <f t="shared" si="2"/>
        <v>0.3055555555555556</v>
      </c>
      <c r="L17" s="24">
        <v>6</v>
      </c>
      <c r="M17" s="26">
        <f t="shared" si="3"/>
        <v>0.14684287812041116</v>
      </c>
      <c r="N17" s="17">
        <f>'[1]8_2'!P17</f>
        <v>311</v>
      </c>
      <c r="O17" s="26">
        <f t="shared" si="4"/>
        <v>8.63888888888889</v>
      </c>
      <c r="P17" s="17">
        <f t="shared" si="5"/>
        <v>301</v>
      </c>
      <c r="Q17" s="26">
        <f t="shared" si="6"/>
        <v>7.366617719040626</v>
      </c>
      <c r="R17" s="3">
        <f t="shared" si="7"/>
        <v>7.219774840920215</v>
      </c>
      <c r="S17" s="3">
        <f t="shared" si="8"/>
        <v>7.366617719040627</v>
      </c>
      <c r="T17" s="3">
        <f t="shared" si="9"/>
        <v>0.14684287812041116</v>
      </c>
      <c r="U17" s="3">
        <f t="shared" si="10"/>
        <v>8.333333333333334</v>
      </c>
      <c r="V17" s="3">
        <f t="shared" si="11"/>
        <v>0.3055555555555556</v>
      </c>
      <c r="W17" s="3">
        <f t="shared" si="12"/>
        <v>8.63888888888889</v>
      </c>
      <c r="X17" s="4"/>
      <c r="Y17" s="4"/>
      <c r="AB17" s="4"/>
    </row>
    <row r="18" spans="2:28" ht="12" customHeight="1">
      <c r="B18" s="16">
        <v>10</v>
      </c>
      <c r="C18" s="5" t="s">
        <v>22</v>
      </c>
      <c r="D18" s="8">
        <f>'[1]8_2'!E18</f>
        <v>5048</v>
      </c>
      <c r="E18" s="8">
        <f>'Z8_2'!C11</f>
        <v>4078</v>
      </c>
      <c r="F18" s="24">
        <f>'[1]8_2'!H18</f>
        <v>389</v>
      </c>
      <c r="G18" s="26">
        <f t="shared" si="0"/>
        <v>7.706022187004755</v>
      </c>
      <c r="H18" s="24">
        <v>285</v>
      </c>
      <c r="I18" s="26">
        <f t="shared" si="1"/>
        <v>6.988719960765081</v>
      </c>
      <c r="J18" s="24">
        <f>'[1]8_2'!L18</f>
        <v>11</v>
      </c>
      <c r="K18" s="26">
        <f t="shared" si="2"/>
        <v>0.2179080824088748</v>
      </c>
      <c r="L18" s="24">
        <v>23</v>
      </c>
      <c r="M18" s="26">
        <f t="shared" si="3"/>
        <v>0.5640019617459539</v>
      </c>
      <c r="N18" s="17">
        <f>'[1]8_2'!P18</f>
        <v>400</v>
      </c>
      <c r="O18" s="26">
        <f t="shared" si="4"/>
        <v>7.923930269413629</v>
      </c>
      <c r="P18" s="17">
        <f t="shared" si="5"/>
        <v>308</v>
      </c>
      <c r="Q18" s="26">
        <f t="shared" si="6"/>
        <v>7.552721922511036</v>
      </c>
      <c r="R18" s="3">
        <f t="shared" si="7"/>
        <v>6.9887199607650805</v>
      </c>
      <c r="S18" s="3">
        <f t="shared" si="8"/>
        <v>7.552721922511035</v>
      </c>
      <c r="T18" s="3">
        <f t="shared" si="9"/>
        <v>0.5640019617459539</v>
      </c>
      <c r="U18" s="3">
        <f t="shared" si="10"/>
        <v>7.706022187004755</v>
      </c>
      <c r="V18" s="3">
        <f t="shared" si="11"/>
        <v>0.2179080824088748</v>
      </c>
      <c r="W18" s="3">
        <f t="shared" si="12"/>
        <v>7.9239302694136295</v>
      </c>
      <c r="X18" s="4"/>
      <c r="Y18" s="4"/>
      <c r="AB18" s="4"/>
    </row>
    <row r="19" spans="2:28" ht="12" customHeight="1">
      <c r="B19" s="16">
        <v>11</v>
      </c>
      <c r="C19" s="5" t="s">
        <v>23</v>
      </c>
      <c r="D19" s="8">
        <f>'[1]8_2'!E19</f>
        <v>3579</v>
      </c>
      <c r="E19" s="8">
        <f>'Z8_2'!C12</f>
        <v>3103</v>
      </c>
      <c r="F19" s="24">
        <f>'[1]8_2'!H19</f>
        <v>239</v>
      </c>
      <c r="G19" s="26">
        <f t="shared" si="0"/>
        <v>6.677842972897458</v>
      </c>
      <c r="H19" s="24">
        <v>239</v>
      </c>
      <c r="I19" s="26">
        <f t="shared" si="1"/>
        <v>7.702223654527876</v>
      </c>
      <c r="J19" s="24">
        <f>'[1]8_2'!L19</f>
        <v>45</v>
      </c>
      <c r="K19" s="26">
        <f t="shared" si="2"/>
        <v>1.2573344509639564</v>
      </c>
      <c r="L19" s="24">
        <v>6</v>
      </c>
      <c r="M19" s="26">
        <f t="shared" si="3"/>
        <v>0.19336126329358685</v>
      </c>
      <c r="N19" s="17">
        <f>'[1]8_2'!P19</f>
        <v>284</v>
      </c>
      <c r="O19" s="26">
        <f t="shared" si="4"/>
        <v>7.935177423861414</v>
      </c>
      <c r="P19" s="17">
        <f t="shared" si="5"/>
        <v>245</v>
      </c>
      <c r="Q19" s="26">
        <f t="shared" si="6"/>
        <v>7.895584917821463</v>
      </c>
      <c r="R19" s="3">
        <f t="shared" si="7"/>
        <v>7.702223654527876</v>
      </c>
      <c r="S19" s="3">
        <f t="shared" si="8"/>
        <v>7.895584917821463</v>
      </c>
      <c r="T19" s="3">
        <f t="shared" si="9"/>
        <v>0.19336126329358685</v>
      </c>
      <c r="U19" s="3">
        <f t="shared" si="10"/>
        <v>6.677842972897458</v>
      </c>
      <c r="V19" s="3">
        <f t="shared" si="11"/>
        <v>1.2573344509639564</v>
      </c>
      <c r="W19" s="3">
        <f t="shared" si="12"/>
        <v>7.935177423861414</v>
      </c>
      <c r="X19" s="4"/>
      <c r="Y19" s="4"/>
      <c r="AB19" s="4"/>
    </row>
    <row r="20" spans="2:28" ht="12" customHeight="1">
      <c r="B20" s="16">
        <v>12</v>
      </c>
      <c r="C20" s="5" t="s">
        <v>24</v>
      </c>
      <c r="D20" s="8">
        <f>'[1]8_2'!E20</f>
        <v>3589</v>
      </c>
      <c r="E20" s="8">
        <f>'Z8_2'!C13</f>
        <v>1310</v>
      </c>
      <c r="F20" s="24">
        <f>'[1]8_2'!H20</f>
        <v>178</v>
      </c>
      <c r="G20" s="26">
        <f t="shared" si="0"/>
        <v>4.959598774031764</v>
      </c>
      <c r="H20" s="24">
        <v>37</v>
      </c>
      <c r="I20" s="26">
        <f t="shared" si="1"/>
        <v>2.8244274809160306</v>
      </c>
      <c r="J20" s="24">
        <f>'[1]8_2'!L20</f>
        <v>14</v>
      </c>
      <c r="K20" s="26">
        <f t="shared" si="2"/>
        <v>0.3900808024519365</v>
      </c>
      <c r="L20" s="24">
        <v>2</v>
      </c>
      <c r="M20" s="26">
        <f t="shared" si="3"/>
        <v>0.15267175572519084</v>
      </c>
      <c r="N20" s="17">
        <f>'[1]8_2'!P20</f>
        <v>192</v>
      </c>
      <c r="O20" s="26">
        <f t="shared" si="4"/>
        <v>5.3496795764837</v>
      </c>
      <c r="P20" s="17">
        <f t="shared" si="5"/>
        <v>39</v>
      </c>
      <c r="Q20" s="26">
        <f t="shared" si="6"/>
        <v>2.9770992366412212</v>
      </c>
      <c r="R20" s="3">
        <f>SUM(H20*100/E20)</f>
        <v>2.8244274809160306</v>
      </c>
      <c r="S20" s="3">
        <f t="shared" si="8"/>
        <v>2.9770992366412212</v>
      </c>
      <c r="T20" s="3">
        <f t="shared" si="9"/>
        <v>0.15267175572519084</v>
      </c>
      <c r="U20" s="3">
        <f t="shared" si="10"/>
        <v>4.959598774031764</v>
      </c>
      <c r="V20" s="3">
        <f t="shared" si="11"/>
        <v>0.3900808024519365</v>
      </c>
      <c r="W20" s="3">
        <f t="shared" si="12"/>
        <v>5.3496795764837</v>
      </c>
      <c r="X20" s="4"/>
      <c r="Y20" s="4"/>
      <c r="AB20" s="4"/>
    </row>
    <row r="21" spans="2:28" ht="12" customHeight="1">
      <c r="B21" s="16">
        <v>13</v>
      </c>
      <c r="C21" s="5" t="s">
        <v>25</v>
      </c>
      <c r="D21" s="8">
        <f>'[1]8_2'!E21</f>
        <v>6632</v>
      </c>
      <c r="E21" s="8">
        <f>'Z8_2'!C14</f>
        <v>5299</v>
      </c>
      <c r="F21" s="24">
        <f>'[1]8_2'!H21</f>
        <v>841</v>
      </c>
      <c r="G21" s="26">
        <f t="shared" si="0"/>
        <v>12.680940892641738</v>
      </c>
      <c r="H21" s="24">
        <v>858</v>
      </c>
      <c r="I21" s="26">
        <f t="shared" si="1"/>
        <v>16.191734289488583</v>
      </c>
      <c r="J21" s="24">
        <f>'[1]8_2'!L21</f>
        <v>36</v>
      </c>
      <c r="K21" s="26">
        <f t="shared" si="2"/>
        <v>0.5428226779252111</v>
      </c>
      <c r="L21" s="24">
        <v>30</v>
      </c>
      <c r="M21" s="26">
        <f t="shared" si="3"/>
        <v>0.5661445555765239</v>
      </c>
      <c r="N21" s="17">
        <f>'[1]8_2'!P21</f>
        <v>877</v>
      </c>
      <c r="O21" s="26">
        <f t="shared" si="4"/>
        <v>13.223763570566948</v>
      </c>
      <c r="P21" s="17">
        <f t="shared" si="5"/>
        <v>888</v>
      </c>
      <c r="Q21" s="26">
        <f t="shared" si="6"/>
        <v>16.757878845065107</v>
      </c>
      <c r="R21" s="3">
        <f t="shared" si="7"/>
        <v>16.191734289488583</v>
      </c>
      <c r="S21" s="3">
        <f t="shared" si="8"/>
        <v>16.757878845065107</v>
      </c>
      <c r="T21" s="3">
        <f t="shared" si="9"/>
        <v>0.5661445555765239</v>
      </c>
      <c r="U21" s="3">
        <f t="shared" si="10"/>
        <v>12.680940892641736</v>
      </c>
      <c r="V21" s="3">
        <f t="shared" si="11"/>
        <v>0.5428226779252111</v>
      </c>
      <c r="W21" s="3">
        <f t="shared" si="12"/>
        <v>13.223763570566948</v>
      </c>
      <c r="X21" s="4"/>
      <c r="Y21" s="4"/>
      <c r="AB21" s="4"/>
    </row>
    <row r="22" spans="2:28" ht="12" customHeight="1">
      <c r="B22" s="16">
        <v>14</v>
      </c>
      <c r="C22" s="5" t="s">
        <v>26</v>
      </c>
      <c r="D22" s="8">
        <f>'[1]8_2'!E22</f>
        <v>3095</v>
      </c>
      <c r="E22" s="8">
        <f>'Z8_2'!C15</f>
        <v>3527</v>
      </c>
      <c r="F22" s="24">
        <f>'[1]8_2'!H22</f>
        <v>316</v>
      </c>
      <c r="G22" s="26">
        <f t="shared" si="0"/>
        <v>10.210016155088852</v>
      </c>
      <c r="H22" s="24">
        <v>277</v>
      </c>
      <c r="I22" s="26">
        <f t="shared" si="1"/>
        <v>7.853700028352708</v>
      </c>
      <c r="J22" s="24">
        <f>'[1]8_2'!L22</f>
        <v>36</v>
      </c>
      <c r="K22" s="26">
        <f t="shared" si="2"/>
        <v>1.1631663974151858</v>
      </c>
      <c r="L22" s="24">
        <v>12</v>
      </c>
      <c r="M22" s="26">
        <f t="shared" si="3"/>
        <v>0.3402324922030054</v>
      </c>
      <c r="N22" s="17">
        <f>'[1]8_2'!P22</f>
        <v>352</v>
      </c>
      <c r="O22" s="26">
        <f t="shared" si="4"/>
        <v>11.373182552504039</v>
      </c>
      <c r="P22" s="17">
        <f t="shared" si="5"/>
        <v>289</v>
      </c>
      <c r="Q22" s="26">
        <f t="shared" si="6"/>
        <v>8.193932520555713</v>
      </c>
      <c r="R22" s="3">
        <f t="shared" si="7"/>
        <v>7.853700028352708</v>
      </c>
      <c r="S22" s="3">
        <f t="shared" si="8"/>
        <v>8.193932520555713</v>
      </c>
      <c r="T22" s="3">
        <f t="shared" si="9"/>
        <v>0.3402324922030054</v>
      </c>
      <c r="U22" s="3">
        <f t="shared" si="10"/>
        <v>10.210016155088853</v>
      </c>
      <c r="V22" s="3">
        <f t="shared" si="11"/>
        <v>1.1631663974151858</v>
      </c>
      <c r="W22" s="3">
        <f t="shared" si="12"/>
        <v>11.373182552504039</v>
      </c>
      <c r="X22" s="4"/>
      <c r="Y22" s="4"/>
      <c r="AB22" s="4"/>
    </row>
    <row r="23" spans="2:28" ht="12" customHeight="1">
      <c r="B23" s="16">
        <v>15</v>
      </c>
      <c r="C23" s="5" t="s">
        <v>27</v>
      </c>
      <c r="D23" s="8">
        <f>'[1]8_2'!E23</f>
        <v>5294</v>
      </c>
      <c r="E23" s="8">
        <f>'Z8_2'!C16</f>
        <v>5008</v>
      </c>
      <c r="F23" s="24">
        <f>'[1]8_2'!H23</f>
        <v>644</v>
      </c>
      <c r="G23" s="26">
        <f t="shared" si="0"/>
        <v>12.164714771439366</v>
      </c>
      <c r="H23" s="24">
        <v>611</v>
      </c>
      <c r="I23" s="26">
        <f t="shared" si="1"/>
        <v>12.200479233226837</v>
      </c>
      <c r="J23" s="24">
        <f>'[1]8_2'!L23</f>
        <v>34</v>
      </c>
      <c r="K23" s="26">
        <f t="shared" si="2"/>
        <v>0.6422364941443143</v>
      </c>
      <c r="L23" s="24">
        <v>45</v>
      </c>
      <c r="M23" s="26">
        <f t="shared" si="3"/>
        <v>0.8985623003194889</v>
      </c>
      <c r="N23" s="17">
        <f>'[1]8_2'!P23</f>
        <v>678</v>
      </c>
      <c r="O23" s="26">
        <f t="shared" si="4"/>
        <v>12.80695126558368</v>
      </c>
      <c r="P23" s="17">
        <f t="shared" si="5"/>
        <v>656</v>
      </c>
      <c r="Q23" s="26">
        <f t="shared" si="6"/>
        <v>13.099041533546327</v>
      </c>
      <c r="R23" s="3">
        <f t="shared" si="7"/>
        <v>12.200479233226837</v>
      </c>
      <c r="S23" s="3">
        <f t="shared" si="8"/>
        <v>13.099041533546325</v>
      </c>
      <c r="T23" s="3">
        <f t="shared" si="9"/>
        <v>0.8985623003194888</v>
      </c>
      <c r="U23" s="3">
        <f t="shared" si="10"/>
        <v>12.164714771439366</v>
      </c>
      <c r="V23" s="3">
        <f t="shared" si="11"/>
        <v>0.6422364941443143</v>
      </c>
      <c r="W23" s="3">
        <f t="shared" si="12"/>
        <v>12.80695126558368</v>
      </c>
      <c r="X23" s="4"/>
      <c r="Y23" s="4"/>
      <c r="AB23" s="4"/>
    </row>
    <row r="24" spans="2:28" ht="12" customHeight="1">
      <c r="B24" s="16">
        <v>16</v>
      </c>
      <c r="C24" s="5" t="s">
        <v>28</v>
      </c>
      <c r="D24" s="8">
        <f>'[1]8_2'!E24</f>
        <v>4509</v>
      </c>
      <c r="E24" s="8">
        <f>'Z8_2'!C17</f>
        <v>4191</v>
      </c>
      <c r="F24" s="24">
        <f>'[1]8_2'!H24</f>
        <v>226</v>
      </c>
      <c r="G24" s="26">
        <f t="shared" si="0"/>
        <v>5.012197826569084</v>
      </c>
      <c r="H24" s="24">
        <v>213</v>
      </c>
      <c r="I24" s="26">
        <f t="shared" si="1"/>
        <v>5.082319255547603</v>
      </c>
      <c r="J24" s="24">
        <f>'[1]8_2'!L24</f>
        <v>14</v>
      </c>
      <c r="K24" s="26">
        <f t="shared" si="2"/>
        <v>0.3104901308494123</v>
      </c>
      <c r="L24" s="24">
        <v>10</v>
      </c>
      <c r="M24" s="26">
        <f t="shared" si="3"/>
        <v>0.23860653781913624</v>
      </c>
      <c r="N24" s="17">
        <f>'[1]8_2'!P24</f>
        <v>240</v>
      </c>
      <c r="O24" s="26">
        <f t="shared" si="4"/>
        <v>5.322687957418496</v>
      </c>
      <c r="P24" s="17">
        <f t="shared" si="5"/>
        <v>223</v>
      </c>
      <c r="Q24" s="26">
        <f t="shared" si="6"/>
        <v>5.320925793366738</v>
      </c>
      <c r="R24" s="3">
        <f t="shared" si="7"/>
        <v>5.082319255547602</v>
      </c>
      <c r="S24" s="3">
        <f t="shared" si="8"/>
        <v>5.320925793366738</v>
      </c>
      <c r="T24" s="3">
        <f t="shared" si="9"/>
        <v>0.23860653781913624</v>
      </c>
      <c r="U24" s="3">
        <f t="shared" si="10"/>
        <v>5.012197826569084</v>
      </c>
      <c r="V24" s="3">
        <f t="shared" si="11"/>
        <v>0.3104901308494123</v>
      </c>
      <c r="W24" s="3">
        <f t="shared" si="12"/>
        <v>5.322687957418497</v>
      </c>
      <c r="X24" s="4"/>
      <c r="Y24" s="4"/>
      <c r="AB24" s="4"/>
    </row>
    <row r="25" spans="2:28" ht="12" customHeight="1">
      <c r="B25" s="16">
        <v>17</v>
      </c>
      <c r="C25" s="5" t="s">
        <v>29</v>
      </c>
      <c r="D25" s="8">
        <f>'[1]8_2'!E25</f>
        <v>3503</v>
      </c>
      <c r="E25" s="8">
        <f>'Z8_2'!C18</f>
        <v>3049</v>
      </c>
      <c r="F25" s="24">
        <f>'[1]8_2'!H25</f>
        <v>179</v>
      </c>
      <c r="G25" s="26">
        <f t="shared" si="0"/>
        <v>5.109905795032829</v>
      </c>
      <c r="H25" s="24">
        <v>142</v>
      </c>
      <c r="I25" s="26">
        <f t="shared" si="1"/>
        <v>4.65726467694326</v>
      </c>
      <c r="J25" s="24">
        <f>'[1]8_2'!L25</f>
        <v>14</v>
      </c>
      <c r="K25" s="26">
        <f t="shared" si="2"/>
        <v>0.39965743648301455</v>
      </c>
      <c r="L25" s="24">
        <v>8</v>
      </c>
      <c r="M25" s="26">
        <f t="shared" si="3"/>
        <v>0.26238110856018365</v>
      </c>
      <c r="N25" s="17">
        <f>'[1]8_2'!P25</f>
        <v>193</v>
      </c>
      <c r="O25" s="26">
        <f t="shared" si="4"/>
        <v>5.509563231515843</v>
      </c>
      <c r="P25" s="17">
        <f t="shared" si="5"/>
        <v>150</v>
      </c>
      <c r="Q25" s="26">
        <f t="shared" si="6"/>
        <v>4.919645785503444</v>
      </c>
      <c r="R25" s="3">
        <f t="shared" si="7"/>
        <v>4.65726467694326</v>
      </c>
      <c r="S25" s="3">
        <f t="shared" si="8"/>
        <v>4.919645785503444</v>
      </c>
      <c r="T25" s="3">
        <f t="shared" si="9"/>
        <v>0.26238110856018365</v>
      </c>
      <c r="U25" s="3">
        <f t="shared" si="10"/>
        <v>5.109905795032829</v>
      </c>
      <c r="V25" s="3">
        <f t="shared" si="11"/>
        <v>0.39965743648301455</v>
      </c>
      <c r="W25" s="3">
        <f t="shared" si="12"/>
        <v>5.509563231515844</v>
      </c>
      <c r="X25" s="4"/>
      <c r="Y25" s="4"/>
      <c r="AB25" s="4"/>
    </row>
    <row r="26" spans="2:28" ht="12" customHeight="1">
      <c r="B26" s="16">
        <v>18</v>
      </c>
      <c r="C26" s="5" t="s">
        <v>30</v>
      </c>
      <c r="D26" s="8">
        <f>'[1]8_2'!E26</f>
        <v>3230</v>
      </c>
      <c r="E26" s="8">
        <f>'Z8_2'!C19</f>
        <v>3345</v>
      </c>
      <c r="F26" s="24">
        <f>'[1]8_2'!H26</f>
        <v>191</v>
      </c>
      <c r="G26" s="26">
        <f t="shared" si="0"/>
        <v>5.913312693498452</v>
      </c>
      <c r="H26" s="24">
        <v>183</v>
      </c>
      <c r="I26" s="26">
        <f t="shared" si="1"/>
        <v>5.4708520179372195</v>
      </c>
      <c r="J26" s="24">
        <f>'[1]8_2'!L26</f>
        <v>4</v>
      </c>
      <c r="K26" s="26">
        <f t="shared" si="2"/>
        <v>0.12383900928792571</v>
      </c>
      <c r="L26" s="24">
        <v>6</v>
      </c>
      <c r="M26" s="26">
        <f t="shared" si="3"/>
        <v>0.17937219730941703</v>
      </c>
      <c r="N26" s="17">
        <f>'[1]8_2'!P26</f>
        <v>195</v>
      </c>
      <c r="O26" s="26">
        <f t="shared" si="4"/>
        <v>6.037151702786378</v>
      </c>
      <c r="P26" s="17">
        <f t="shared" si="5"/>
        <v>189</v>
      </c>
      <c r="Q26" s="26">
        <f t="shared" si="6"/>
        <v>5.650224215246637</v>
      </c>
      <c r="R26" s="3">
        <f t="shared" si="7"/>
        <v>5.4708520179372195</v>
      </c>
      <c r="S26" s="3">
        <f t="shared" si="8"/>
        <v>5.650224215246637</v>
      </c>
      <c r="T26" s="3">
        <f t="shared" si="9"/>
        <v>0.17937219730941703</v>
      </c>
      <c r="U26" s="3">
        <f t="shared" si="10"/>
        <v>5.913312693498452</v>
      </c>
      <c r="V26" s="3">
        <f t="shared" si="11"/>
        <v>0.1238390092879257</v>
      </c>
      <c r="W26" s="3">
        <f t="shared" si="12"/>
        <v>6.037151702786378</v>
      </c>
      <c r="X26" s="4"/>
      <c r="Y26" s="4"/>
      <c r="AB26" s="4"/>
    </row>
    <row r="27" spans="2:28" ht="12" customHeight="1">
      <c r="B27" s="16">
        <v>19</v>
      </c>
      <c r="C27" s="5" t="s">
        <v>31</v>
      </c>
      <c r="D27" s="8">
        <f>'[1]8_2'!E27</f>
        <v>2555</v>
      </c>
      <c r="E27" s="8">
        <f>'Z8_2'!C20</f>
        <v>3449</v>
      </c>
      <c r="F27" s="24">
        <f>'[1]8_2'!H27</f>
        <v>270</v>
      </c>
      <c r="G27" s="26">
        <f t="shared" si="0"/>
        <v>10.567514677103718</v>
      </c>
      <c r="H27" s="24">
        <v>246</v>
      </c>
      <c r="I27" s="26">
        <f t="shared" si="1"/>
        <v>7.132502174543346</v>
      </c>
      <c r="J27" s="24">
        <f>'[1]8_2'!L27</f>
        <v>4</v>
      </c>
      <c r="K27" s="26">
        <f t="shared" si="2"/>
        <v>0.15655577299412915</v>
      </c>
      <c r="L27" s="24">
        <v>7</v>
      </c>
      <c r="M27" s="26">
        <f t="shared" si="3"/>
        <v>0.2029573789504204</v>
      </c>
      <c r="N27" s="17">
        <f>'[1]8_2'!P27</f>
        <v>274</v>
      </c>
      <c r="O27" s="26">
        <f t="shared" si="4"/>
        <v>10.724070450097848</v>
      </c>
      <c r="P27" s="17">
        <f t="shared" si="5"/>
        <v>253</v>
      </c>
      <c r="Q27" s="26">
        <f t="shared" si="6"/>
        <v>7.335459553493766</v>
      </c>
      <c r="R27" s="3">
        <f t="shared" si="7"/>
        <v>7.132502174543346</v>
      </c>
      <c r="S27" s="3">
        <f t="shared" si="8"/>
        <v>7.3354595534937665</v>
      </c>
      <c r="T27" s="3">
        <f t="shared" si="9"/>
        <v>0.2029573789504204</v>
      </c>
      <c r="U27" s="3">
        <f t="shared" si="10"/>
        <v>10.567514677103718</v>
      </c>
      <c r="V27" s="3">
        <f t="shared" si="11"/>
        <v>0.15655577299412915</v>
      </c>
      <c r="W27" s="3">
        <f t="shared" si="12"/>
        <v>10.724070450097848</v>
      </c>
      <c r="X27" s="4"/>
      <c r="Y27" s="4"/>
      <c r="AB27" s="4"/>
    </row>
    <row r="28" spans="2:28" ht="12" customHeight="1">
      <c r="B28" s="16">
        <v>20</v>
      </c>
      <c r="C28" s="5" t="s">
        <v>32</v>
      </c>
      <c r="D28" s="8">
        <f>'[1]8_2'!E28</f>
        <v>16722</v>
      </c>
      <c r="E28" s="8">
        <f>'Z8_2'!C21</f>
        <v>9966</v>
      </c>
      <c r="F28" s="24">
        <f>'[1]8_2'!H28</f>
        <v>567</v>
      </c>
      <c r="G28" s="26">
        <f t="shared" si="0"/>
        <v>3.3907427341227128</v>
      </c>
      <c r="H28" s="24">
        <v>614</v>
      </c>
      <c r="I28" s="26">
        <f t="shared" si="1"/>
        <v>6.160947220549869</v>
      </c>
      <c r="J28" s="24">
        <f>'[1]8_2'!L28</f>
        <v>18</v>
      </c>
      <c r="K28" s="26">
        <f t="shared" si="2"/>
        <v>0.1076426264800861</v>
      </c>
      <c r="L28" s="24">
        <v>22</v>
      </c>
      <c r="M28" s="26">
        <f t="shared" si="3"/>
        <v>0.22075055187637968</v>
      </c>
      <c r="N28" s="17">
        <f>'[1]8_2'!P28</f>
        <v>585</v>
      </c>
      <c r="O28" s="26">
        <f t="shared" si="4"/>
        <v>3.4983853606027986</v>
      </c>
      <c r="P28" s="17">
        <f t="shared" si="5"/>
        <v>636</v>
      </c>
      <c r="Q28" s="26">
        <f t="shared" si="6"/>
        <v>6.381697772426249</v>
      </c>
      <c r="R28" s="3">
        <f t="shared" si="7"/>
        <v>6.160947220549869</v>
      </c>
      <c r="S28" s="3">
        <f t="shared" si="8"/>
        <v>6.381697772426249</v>
      </c>
      <c r="T28" s="3">
        <f t="shared" si="9"/>
        <v>0.22075055187637968</v>
      </c>
      <c r="U28" s="3">
        <f t="shared" si="10"/>
        <v>3.3907427341227128</v>
      </c>
      <c r="V28" s="3">
        <f t="shared" si="11"/>
        <v>0.10764262648008611</v>
      </c>
      <c r="W28" s="3">
        <f t="shared" si="12"/>
        <v>3.4983853606027986</v>
      </c>
      <c r="X28" s="4"/>
      <c r="Y28" s="4"/>
      <c r="AB28" s="4"/>
    </row>
    <row r="29" spans="2:28" ht="12" customHeight="1">
      <c r="B29" s="16">
        <v>21</v>
      </c>
      <c r="C29" s="5" t="s">
        <v>33</v>
      </c>
      <c r="D29" s="8">
        <f>'[1]8_2'!E29</f>
        <v>3983</v>
      </c>
      <c r="E29" s="8">
        <f>'Z8_2'!C22</f>
        <v>3052</v>
      </c>
      <c r="F29" s="24">
        <f>'[1]8_2'!H29</f>
        <v>609</v>
      </c>
      <c r="G29" s="26">
        <f t="shared" si="0"/>
        <v>15.289982425307558</v>
      </c>
      <c r="H29" s="24">
        <v>213</v>
      </c>
      <c r="I29" s="26">
        <f t="shared" si="1"/>
        <v>6.9790301441677585</v>
      </c>
      <c r="J29" s="24">
        <f>'[1]8_2'!L29</f>
        <v>15</v>
      </c>
      <c r="K29" s="26">
        <f t="shared" si="2"/>
        <v>0.37660055234747675</v>
      </c>
      <c r="L29" s="24">
        <v>15</v>
      </c>
      <c r="M29" s="26">
        <f t="shared" si="3"/>
        <v>0.49148099606815204</v>
      </c>
      <c r="N29" s="17">
        <f>'[1]8_2'!P29</f>
        <v>624</v>
      </c>
      <c r="O29" s="26">
        <f t="shared" si="4"/>
        <v>15.666582977655032</v>
      </c>
      <c r="P29" s="17">
        <f t="shared" si="5"/>
        <v>228</v>
      </c>
      <c r="Q29" s="26">
        <f t="shared" si="6"/>
        <v>7.470511140235911</v>
      </c>
      <c r="R29" s="3">
        <f t="shared" si="7"/>
        <v>6.9790301441677585</v>
      </c>
      <c r="S29" s="3">
        <f t="shared" si="8"/>
        <v>7.470511140235911</v>
      </c>
      <c r="T29" s="3">
        <f t="shared" si="9"/>
        <v>0.49148099606815204</v>
      </c>
      <c r="U29" s="3">
        <f t="shared" si="10"/>
        <v>15.289982425307556</v>
      </c>
      <c r="V29" s="3">
        <f t="shared" si="11"/>
        <v>0.3766005523474768</v>
      </c>
      <c r="W29" s="3">
        <f t="shared" si="12"/>
        <v>15.666582977655034</v>
      </c>
      <c r="X29" s="4"/>
      <c r="Y29" s="4"/>
      <c r="AB29" s="4"/>
    </row>
    <row r="30" spans="2:28" ht="12" customHeight="1">
      <c r="B30" s="16">
        <v>22</v>
      </c>
      <c r="C30" s="5" t="s">
        <v>34</v>
      </c>
      <c r="D30" s="8">
        <f>'[1]8_2'!E30</f>
        <v>4558</v>
      </c>
      <c r="E30" s="8">
        <f>'Z8_2'!C23</f>
        <v>5305</v>
      </c>
      <c r="F30" s="24">
        <f>'[1]8_2'!H30</f>
        <v>268</v>
      </c>
      <c r="G30" s="26">
        <f t="shared" si="0"/>
        <v>5.879771829749891</v>
      </c>
      <c r="H30" s="24">
        <v>175</v>
      </c>
      <c r="I30" s="26">
        <f t="shared" si="1"/>
        <v>3.298774740810556</v>
      </c>
      <c r="J30" s="24">
        <f>'[1]8_2'!L30</f>
        <v>16</v>
      </c>
      <c r="K30" s="26">
        <f t="shared" si="2"/>
        <v>0.35103115401491886</v>
      </c>
      <c r="L30" s="24">
        <v>8</v>
      </c>
      <c r="M30" s="26">
        <f t="shared" si="3"/>
        <v>0.15080113100848258</v>
      </c>
      <c r="N30" s="17">
        <f>'[1]8_2'!P30</f>
        <v>284</v>
      </c>
      <c r="O30" s="26">
        <f t="shared" si="4"/>
        <v>6.230802983764809</v>
      </c>
      <c r="P30" s="17">
        <f t="shared" si="5"/>
        <v>183</v>
      </c>
      <c r="Q30" s="26">
        <f t="shared" si="6"/>
        <v>3.4495758718190386</v>
      </c>
      <c r="R30" s="3">
        <f t="shared" si="7"/>
        <v>3.298774740810556</v>
      </c>
      <c r="S30" s="3">
        <f t="shared" si="8"/>
        <v>3.4495758718190386</v>
      </c>
      <c r="T30" s="3">
        <f t="shared" si="9"/>
        <v>0.15080113100848255</v>
      </c>
      <c r="U30" s="3">
        <f t="shared" si="10"/>
        <v>5.87977182974989</v>
      </c>
      <c r="V30" s="3">
        <f t="shared" si="11"/>
        <v>0.3510311540149188</v>
      </c>
      <c r="W30" s="3">
        <f t="shared" si="12"/>
        <v>6.230802983764809</v>
      </c>
      <c r="X30" s="4"/>
      <c r="Y30" s="4"/>
      <c r="AB30" s="4"/>
    </row>
    <row r="31" spans="2:28" ht="12" customHeight="1">
      <c r="B31" s="16">
        <v>23</v>
      </c>
      <c r="C31" s="5" t="s">
        <v>35</v>
      </c>
      <c r="D31" s="8">
        <f>'[1]8_2'!E31</f>
        <v>3255</v>
      </c>
      <c r="E31" s="8">
        <f>'Z8_2'!C24</f>
        <v>4705</v>
      </c>
      <c r="F31" s="24">
        <f>'[1]8_2'!H31</f>
        <v>238</v>
      </c>
      <c r="G31" s="26">
        <f t="shared" si="0"/>
        <v>7.311827956989248</v>
      </c>
      <c r="H31" s="24">
        <v>142</v>
      </c>
      <c r="I31" s="26">
        <f t="shared" si="1"/>
        <v>3.018065887353879</v>
      </c>
      <c r="J31" s="24">
        <f>'[1]8_2'!L31</f>
        <v>6</v>
      </c>
      <c r="K31" s="26">
        <f t="shared" si="2"/>
        <v>0.18433179723502305</v>
      </c>
      <c r="L31" s="24">
        <v>6</v>
      </c>
      <c r="M31" s="26">
        <f t="shared" si="3"/>
        <v>0.1275239107332625</v>
      </c>
      <c r="N31" s="17">
        <f>'[1]8_2'!P31</f>
        <v>244</v>
      </c>
      <c r="O31" s="26">
        <f t="shared" si="4"/>
        <v>7.49615975422427</v>
      </c>
      <c r="P31" s="17">
        <f t="shared" si="5"/>
        <v>148</v>
      </c>
      <c r="Q31" s="26">
        <f t="shared" si="6"/>
        <v>3.1455897980871415</v>
      </c>
      <c r="R31" s="3">
        <f t="shared" si="7"/>
        <v>3.018065887353879</v>
      </c>
      <c r="S31" s="3">
        <f t="shared" si="8"/>
        <v>3.1455897980871415</v>
      </c>
      <c r="T31" s="3">
        <f t="shared" si="9"/>
        <v>0.1275239107332625</v>
      </c>
      <c r="U31" s="3">
        <f t="shared" si="10"/>
        <v>7.311827956989247</v>
      </c>
      <c r="V31" s="3">
        <f t="shared" si="11"/>
        <v>0.18433179723502305</v>
      </c>
      <c r="W31" s="3">
        <f t="shared" si="12"/>
        <v>7.49615975422427</v>
      </c>
      <c r="X31" s="4"/>
      <c r="Y31" s="4"/>
      <c r="AB31" s="4"/>
    </row>
    <row r="32" spans="2:28" ht="12" customHeight="1">
      <c r="B32" s="16">
        <v>24</v>
      </c>
      <c r="C32" s="5" t="s">
        <v>36</v>
      </c>
      <c r="D32" s="8">
        <f>'[1]8_2'!E32</f>
        <v>3215</v>
      </c>
      <c r="E32" s="8">
        <f>'Z8_2'!C25</f>
        <v>2163</v>
      </c>
      <c r="F32" s="24">
        <f>'[1]8_2'!H32</f>
        <v>87</v>
      </c>
      <c r="G32" s="26">
        <f t="shared" si="0"/>
        <v>2.7060653188180406</v>
      </c>
      <c r="H32" s="24">
        <v>54</v>
      </c>
      <c r="I32" s="26">
        <f t="shared" si="1"/>
        <v>2.496532593619972</v>
      </c>
      <c r="J32" s="24">
        <f>'[1]8_2'!L32</f>
        <v>2</v>
      </c>
      <c r="K32" s="26">
        <f t="shared" si="2"/>
        <v>0.06220839813374805</v>
      </c>
      <c r="L32" s="24">
        <v>1</v>
      </c>
      <c r="M32" s="26">
        <f t="shared" si="3"/>
        <v>0.04623208506703652</v>
      </c>
      <c r="N32" s="17">
        <f>'[1]8_2'!P32</f>
        <v>89</v>
      </c>
      <c r="O32" s="26">
        <f t="shared" si="4"/>
        <v>2.7682737169517884</v>
      </c>
      <c r="P32" s="17">
        <f t="shared" si="5"/>
        <v>55</v>
      </c>
      <c r="Q32" s="26">
        <f t="shared" si="6"/>
        <v>2.542764678687009</v>
      </c>
      <c r="R32" s="3">
        <f t="shared" si="7"/>
        <v>2.496532593619972</v>
      </c>
      <c r="S32" s="3">
        <f t="shared" si="8"/>
        <v>2.542764678687009</v>
      </c>
      <c r="T32" s="3">
        <f t="shared" si="9"/>
        <v>0.04623208506703652</v>
      </c>
      <c r="U32" s="3">
        <f t="shared" si="10"/>
        <v>2.7060653188180406</v>
      </c>
      <c r="V32" s="3">
        <f t="shared" si="11"/>
        <v>0.06220839813374806</v>
      </c>
      <c r="W32" s="3">
        <f t="shared" si="12"/>
        <v>2.7682737169517884</v>
      </c>
      <c r="X32" s="4"/>
      <c r="Y32" s="4"/>
      <c r="AB32" s="4"/>
    </row>
    <row r="33" spans="2:28" ht="12" customHeight="1">
      <c r="B33" s="16">
        <v>25</v>
      </c>
      <c r="C33" s="5" t="s">
        <v>37</v>
      </c>
      <c r="D33" s="8">
        <f>'[1]8_2'!E33</f>
        <v>2981</v>
      </c>
      <c r="E33" s="8">
        <f>'Z8_2'!C26</f>
        <v>2885</v>
      </c>
      <c r="F33" s="24">
        <f>'[1]8_2'!H33</f>
        <v>248</v>
      </c>
      <c r="G33" s="26">
        <f t="shared" si="0"/>
        <v>8.319355920831937</v>
      </c>
      <c r="H33" s="24">
        <v>207</v>
      </c>
      <c r="I33" s="26">
        <f t="shared" si="1"/>
        <v>7.175043327556326</v>
      </c>
      <c r="J33" s="24">
        <f>'[1]8_2'!L33</f>
        <v>11</v>
      </c>
      <c r="K33" s="26">
        <f t="shared" si="2"/>
        <v>0.36900369003690037</v>
      </c>
      <c r="L33" s="24">
        <v>11</v>
      </c>
      <c r="M33" s="26">
        <f t="shared" si="3"/>
        <v>0.38128249566724437</v>
      </c>
      <c r="N33" s="17">
        <f>'[1]8_2'!P33</f>
        <v>259</v>
      </c>
      <c r="O33" s="26">
        <f t="shared" si="4"/>
        <v>8.688359610868837</v>
      </c>
      <c r="P33" s="17">
        <f t="shared" si="5"/>
        <v>218</v>
      </c>
      <c r="Q33" s="26">
        <f t="shared" si="6"/>
        <v>7.5563258232235695</v>
      </c>
      <c r="R33" s="3">
        <f t="shared" si="7"/>
        <v>7.175043327556326</v>
      </c>
      <c r="S33" s="3">
        <f t="shared" si="8"/>
        <v>7.55632582322357</v>
      </c>
      <c r="T33" s="3">
        <f t="shared" si="9"/>
        <v>0.38128249566724437</v>
      </c>
      <c r="U33" s="3">
        <f t="shared" si="10"/>
        <v>8.319355920831935</v>
      </c>
      <c r="V33" s="3">
        <f t="shared" si="11"/>
        <v>0.36900369003690037</v>
      </c>
      <c r="W33" s="3">
        <f t="shared" si="12"/>
        <v>8.688359610868837</v>
      </c>
      <c r="X33" s="4"/>
      <c r="Y33" s="4"/>
      <c r="AB33" s="4"/>
    </row>
    <row r="34" spans="2:23" ht="12" customHeight="1">
      <c r="B34" s="16">
        <v>26</v>
      </c>
      <c r="C34" s="5" t="s">
        <v>38</v>
      </c>
      <c r="D34" s="8">
        <f>'[1]8_2'!E34</f>
        <v>14689</v>
      </c>
      <c r="E34" s="8">
        <f>'Z8_2'!C27</f>
        <v>16241</v>
      </c>
      <c r="F34" s="24">
        <f>'[1]8_2'!H34</f>
        <v>2399</v>
      </c>
      <c r="G34" s="26">
        <f t="shared" si="0"/>
        <v>16.331949077541015</v>
      </c>
      <c r="H34" s="24">
        <v>1629</v>
      </c>
      <c r="I34" s="26">
        <f t="shared" si="1"/>
        <v>10.030170556000247</v>
      </c>
      <c r="J34" s="24">
        <f>'[1]8_2'!L34</f>
        <v>95</v>
      </c>
      <c r="K34" s="26">
        <f t="shared" si="2"/>
        <v>0.6467424603444755</v>
      </c>
      <c r="L34" s="24">
        <v>65</v>
      </c>
      <c r="M34" s="26">
        <f t="shared" si="3"/>
        <v>0.40022166122775693</v>
      </c>
      <c r="N34" s="17">
        <f>'[1]8_2'!P34</f>
        <v>2494</v>
      </c>
      <c r="O34" s="26">
        <f t="shared" si="4"/>
        <v>16.978691537885492</v>
      </c>
      <c r="P34" s="17">
        <f t="shared" si="5"/>
        <v>1694</v>
      </c>
      <c r="Q34" s="26">
        <f t="shared" si="6"/>
        <v>10.430392217228004</v>
      </c>
      <c r="R34" s="3">
        <f t="shared" si="7"/>
        <v>10.030170556000247</v>
      </c>
      <c r="S34" s="3">
        <f t="shared" si="8"/>
        <v>10.430392217228004</v>
      </c>
      <c r="T34" s="3">
        <f t="shared" si="9"/>
        <v>0.40022166122775693</v>
      </c>
      <c r="U34" s="3">
        <f t="shared" si="10"/>
        <v>16.33194907754102</v>
      </c>
      <c r="V34" s="3">
        <f t="shared" si="11"/>
        <v>0.6467424603444755</v>
      </c>
      <c r="W34" s="3">
        <f t="shared" si="12"/>
        <v>16.978691537885492</v>
      </c>
    </row>
    <row r="35" spans="2:28" ht="12" customHeight="1">
      <c r="B35" s="16">
        <v>27</v>
      </c>
      <c r="C35" s="5" t="s">
        <v>39</v>
      </c>
      <c r="D35" s="8">
        <f>'[1]8_2'!E35</f>
        <v>0</v>
      </c>
      <c r="E35" s="8">
        <f>'Z8_2'!C28</f>
        <v>0</v>
      </c>
      <c r="F35" s="24">
        <f>'[1]8_2'!H35</f>
        <v>1</v>
      </c>
      <c r="G35" s="26">
        <f t="shared" si="0"/>
        <v>0</v>
      </c>
      <c r="H35" s="24">
        <v>1</v>
      </c>
      <c r="I35" s="26" t="str">
        <f t="shared" si="1"/>
        <v>0</v>
      </c>
      <c r="J35" s="24">
        <f>'[1]8_2'!L35</f>
        <v>0</v>
      </c>
      <c r="K35" s="26">
        <f t="shared" si="2"/>
        <v>0</v>
      </c>
      <c r="L35" s="24"/>
      <c r="M35" s="26" t="str">
        <f t="shared" si="3"/>
        <v>0</v>
      </c>
      <c r="N35" s="17">
        <f>'[1]8_2'!P35</f>
        <v>1</v>
      </c>
      <c r="O35" s="26">
        <f t="shared" si="4"/>
        <v>0</v>
      </c>
      <c r="P35" s="17">
        <f t="shared" si="5"/>
        <v>1</v>
      </c>
      <c r="Q35" s="26" t="str">
        <f t="shared" si="6"/>
        <v>0</v>
      </c>
      <c r="R35" s="3" t="e">
        <f t="shared" si="7"/>
        <v>#DIV/0!</v>
      </c>
      <c r="S35" s="3" t="e">
        <f t="shared" si="8"/>
        <v>#DIV/0!</v>
      </c>
      <c r="T35" s="3" t="e">
        <f t="shared" si="9"/>
        <v>#DIV/0!</v>
      </c>
      <c r="U35" s="3" t="e">
        <f t="shared" si="10"/>
        <v>#DIV/0!</v>
      </c>
      <c r="V35" s="3" t="e">
        <f t="shared" si="11"/>
        <v>#DIV/0!</v>
      </c>
      <c r="W35" s="3" t="e">
        <f t="shared" si="12"/>
        <v>#DIV/0!</v>
      </c>
      <c r="X35" s="4"/>
      <c r="Y35" s="4"/>
      <c r="AB35" s="4"/>
    </row>
    <row r="36" spans="2:23" ht="12" customHeight="1">
      <c r="B36" s="27"/>
      <c r="C36" s="28" t="s">
        <v>40</v>
      </c>
      <c r="D36" s="29">
        <f>'[1]8_2'!E36</f>
        <v>139179</v>
      </c>
      <c r="E36" s="30">
        <f>SUM(E9:E35)</f>
        <v>124931</v>
      </c>
      <c r="F36" s="30">
        <f>'[1]8_2'!H36</f>
        <v>10947</v>
      </c>
      <c r="G36" s="31">
        <f t="shared" si="0"/>
        <v>7.865410730067037</v>
      </c>
      <c r="H36" s="30">
        <f>SUM(H9:H35)</f>
        <v>9462</v>
      </c>
      <c r="I36" s="31">
        <f t="shared" si="1"/>
        <v>7.5737807269612825</v>
      </c>
      <c r="J36" s="30">
        <f>'[1]8_2'!L36</f>
        <v>483</v>
      </c>
      <c r="K36" s="31">
        <f t="shared" si="2"/>
        <v>0.34703511305584894</v>
      </c>
      <c r="L36" s="30">
        <f>SUM(L9:L35)</f>
        <v>409</v>
      </c>
      <c r="M36" s="31">
        <f t="shared" si="3"/>
        <v>0.32738071415421316</v>
      </c>
      <c r="N36" s="32">
        <f>'[1]8_2'!P36</f>
        <v>11430</v>
      </c>
      <c r="O36" s="31">
        <f t="shared" si="4"/>
        <v>8.212445843122886</v>
      </c>
      <c r="P36" s="32">
        <f t="shared" si="5"/>
        <v>9871</v>
      </c>
      <c r="Q36" s="31">
        <f t="shared" si="6"/>
        <v>7.901161441115495</v>
      </c>
      <c r="R36" s="3">
        <f t="shared" si="7"/>
        <v>7.5737807269612825</v>
      </c>
      <c r="S36" s="3">
        <f t="shared" si="8"/>
        <v>7.901161441115495</v>
      </c>
      <c r="T36" s="3">
        <f t="shared" si="9"/>
        <v>0.3273807141542131</v>
      </c>
      <c r="U36" s="3">
        <f t="shared" si="10"/>
        <v>7.865410730067036</v>
      </c>
      <c r="V36" s="3">
        <f t="shared" si="11"/>
        <v>0.34703511305584894</v>
      </c>
      <c r="W36" s="3">
        <f t="shared" si="12"/>
        <v>8.212445843122884</v>
      </c>
    </row>
    <row r="37" ht="12.75">
      <c r="D37" s="4"/>
    </row>
    <row r="38" ht="12.75">
      <c r="C38" s="1" t="s">
        <v>41</v>
      </c>
    </row>
  </sheetData>
  <sheetProtection/>
  <mergeCells count="17">
    <mergeCell ref="A2:Q2"/>
    <mergeCell ref="A3:Q3"/>
    <mergeCell ref="A4:Q4"/>
    <mergeCell ref="B5:B7"/>
    <mergeCell ref="C5:C7"/>
    <mergeCell ref="D5:E5"/>
    <mergeCell ref="F5:I5"/>
    <mergeCell ref="J5:M5"/>
    <mergeCell ref="N5:Q5"/>
    <mergeCell ref="D6:D7"/>
    <mergeCell ref="L6:M6"/>
    <mergeCell ref="N6:O6"/>
    <mergeCell ref="P6:Q6"/>
    <mergeCell ref="E6:E7"/>
    <mergeCell ref="F6:G6"/>
    <mergeCell ref="H6:I6"/>
    <mergeCell ref="J6:K6"/>
  </mergeCells>
  <printOptions/>
  <pageMargins left="0.15748031496062992" right="0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6" t="s">
        <v>42</v>
      </c>
      <c r="B1" s="6" t="s">
        <v>43</v>
      </c>
      <c r="C1" s="6" t="s">
        <v>44</v>
      </c>
      <c r="D1" s="6"/>
    </row>
    <row r="2" spans="1:3" ht="12.75">
      <c r="A2" s="6"/>
      <c r="B2" s="6" t="s">
        <v>45</v>
      </c>
      <c r="C2" s="6">
        <v>0</v>
      </c>
    </row>
    <row r="3" spans="1:3" ht="12.75">
      <c r="A3" s="6"/>
      <c r="B3" s="6" t="s">
        <v>46</v>
      </c>
      <c r="C3" s="6">
        <v>3460</v>
      </c>
    </row>
    <row r="4" spans="1:3" ht="12.75">
      <c r="A4" s="6"/>
      <c r="B4" s="6" t="s">
        <v>47</v>
      </c>
      <c r="C4" s="6">
        <v>3545</v>
      </c>
    </row>
    <row r="5" spans="1:3" ht="12.75">
      <c r="A5" s="6"/>
      <c r="B5" s="6" t="s">
        <v>48</v>
      </c>
      <c r="C5" s="6">
        <v>13718</v>
      </c>
    </row>
    <row r="6" spans="1:3" ht="12.75">
      <c r="A6" s="6"/>
      <c r="B6" s="6" t="s">
        <v>49</v>
      </c>
      <c r="C6" s="6">
        <v>3881</v>
      </c>
    </row>
    <row r="7" spans="1:3" ht="12.75">
      <c r="A7" s="6"/>
      <c r="B7" s="6" t="s">
        <v>50</v>
      </c>
      <c r="C7" s="6">
        <v>4882</v>
      </c>
    </row>
    <row r="8" spans="1:3" ht="12.75">
      <c r="A8" s="6"/>
      <c r="B8" s="6" t="s">
        <v>51</v>
      </c>
      <c r="C8" s="6">
        <v>1813</v>
      </c>
    </row>
    <row r="9" spans="1:3" ht="12.75">
      <c r="A9" s="6"/>
      <c r="B9" s="6" t="s">
        <v>52</v>
      </c>
      <c r="C9" s="6">
        <v>8870</v>
      </c>
    </row>
    <row r="10" spans="1:3" ht="12.75">
      <c r="A10" s="6"/>
      <c r="B10" s="6" t="s">
        <v>53</v>
      </c>
      <c r="C10" s="6">
        <v>4086</v>
      </c>
    </row>
    <row r="11" spans="1:3" ht="12.75">
      <c r="A11" s="6"/>
      <c r="B11" s="6" t="s">
        <v>54</v>
      </c>
      <c r="C11" s="6">
        <v>4078</v>
      </c>
    </row>
    <row r="12" spans="1:3" ht="12.75">
      <c r="A12" s="6"/>
      <c r="B12" s="6" t="s">
        <v>55</v>
      </c>
      <c r="C12" s="6">
        <v>3103</v>
      </c>
    </row>
    <row r="13" spans="1:3" ht="12.75">
      <c r="A13" s="6"/>
      <c r="B13" s="6" t="s">
        <v>56</v>
      </c>
      <c r="C13" s="6">
        <v>1310</v>
      </c>
    </row>
    <row r="14" spans="1:3" ht="12.75">
      <c r="A14" s="6"/>
      <c r="B14" s="6" t="s">
        <v>57</v>
      </c>
      <c r="C14" s="6">
        <v>5299</v>
      </c>
    </row>
    <row r="15" spans="1:3" ht="12.75">
      <c r="A15" s="6"/>
      <c r="B15" s="6" t="s">
        <v>58</v>
      </c>
      <c r="C15" s="6">
        <v>3527</v>
      </c>
    </row>
    <row r="16" spans="1:3" ht="12.75">
      <c r="A16" s="6"/>
      <c r="B16" s="6" t="s">
        <v>59</v>
      </c>
      <c r="C16" s="6">
        <v>5008</v>
      </c>
    </row>
    <row r="17" spans="1:3" ht="12.75">
      <c r="A17" s="6"/>
      <c r="B17" s="6" t="s">
        <v>60</v>
      </c>
      <c r="C17" s="6">
        <v>4191</v>
      </c>
    </row>
    <row r="18" spans="1:3" ht="12.75">
      <c r="A18" s="6"/>
      <c r="B18" s="6" t="s">
        <v>61</v>
      </c>
      <c r="C18" s="6">
        <v>3049</v>
      </c>
    </row>
    <row r="19" spans="1:3" ht="12.75">
      <c r="A19" s="6"/>
      <c r="B19" s="6" t="s">
        <v>62</v>
      </c>
      <c r="C19" s="6">
        <v>3345</v>
      </c>
    </row>
    <row r="20" spans="1:3" ht="12.75">
      <c r="A20" s="6"/>
      <c r="B20" s="6" t="s">
        <v>63</v>
      </c>
      <c r="C20" s="6">
        <v>3449</v>
      </c>
    </row>
    <row r="21" spans="1:3" ht="12.75">
      <c r="A21" s="6"/>
      <c r="B21" s="6" t="s">
        <v>64</v>
      </c>
      <c r="C21" s="6">
        <v>9966</v>
      </c>
    </row>
    <row r="22" spans="1:3" ht="12.75">
      <c r="A22" s="6"/>
      <c r="B22" s="6" t="s">
        <v>65</v>
      </c>
      <c r="C22" s="6">
        <v>3052</v>
      </c>
    </row>
    <row r="23" spans="1:3" ht="12.75">
      <c r="A23" s="6"/>
      <c r="B23" s="6" t="s">
        <v>66</v>
      </c>
      <c r="C23" s="6">
        <v>5305</v>
      </c>
    </row>
    <row r="24" spans="1:3" ht="12.75">
      <c r="A24" s="6"/>
      <c r="B24" s="6" t="s">
        <v>67</v>
      </c>
      <c r="C24" s="6">
        <v>4705</v>
      </c>
    </row>
    <row r="25" spans="1:3" ht="12.75">
      <c r="A25" s="6"/>
      <c r="B25" s="6" t="s">
        <v>68</v>
      </c>
      <c r="C25" s="6">
        <v>2163</v>
      </c>
    </row>
    <row r="26" spans="1:3" ht="12.75">
      <c r="A26" s="6"/>
      <c r="B26" s="6" t="s">
        <v>69</v>
      </c>
      <c r="C26" s="6">
        <v>2885</v>
      </c>
    </row>
    <row r="27" spans="1:3" ht="12.75">
      <c r="A27" s="6"/>
      <c r="B27" s="6" t="s">
        <v>70</v>
      </c>
      <c r="C27" s="6">
        <v>16241</v>
      </c>
    </row>
    <row r="28" spans="1:3" ht="12.75">
      <c r="A28" s="6"/>
      <c r="B28" s="6" t="s">
        <v>71</v>
      </c>
      <c r="C28" s="6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2016-03-09T08:51:33Z</cp:lastPrinted>
  <dcterms:created xsi:type="dcterms:W3CDTF">2011-07-25T07:04:57Z</dcterms:created>
  <dcterms:modified xsi:type="dcterms:W3CDTF">2016-03-09T10:45:39Z</dcterms:modified>
  <cp:category/>
  <cp:version/>
  <cp:contentType/>
  <cp:contentStatus/>
</cp:coreProperties>
</file>