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281" windowWidth="15480" windowHeight="11640" activeTab="0"/>
  </bookViews>
  <sheets>
    <sheet name="1_4" sheetId="1" r:id="rId1"/>
    <sheet name="Z1_4" sheetId="2" state="hidden" r:id="rId2"/>
  </sheets>
  <definedNames>
    <definedName name="Z1_4">'Z1_4'!$A$1:$O$28</definedName>
    <definedName name="_xlnm.Print_Area" localSheetId="0">'1_4'!$A$1:$P$38</definedName>
  </definedNames>
  <calcPr fullCalcOnLoad="1"/>
</workbook>
</file>

<file path=xl/sharedStrings.xml><?xml version="1.0" encoding="utf-8"?>
<sst xmlns="http://schemas.openxmlformats.org/spreadsheetml/2006/main" count="60" uniqueCount="56">
  <si>
    <t>Таблиця 1.4</t>
  </si>
  <si>
    <t>Надходження справ і матеріалів до місцевих та апеляційних господарських судів</t>
  </si>
  <si>
    <t xml:space="preserve"> у 1-му півріччі  2012 року</t>
  </si>
  <si>
    <t>№ з/п</t>
  </si>
  <si>
    <t>Область
(регіон)</t>
  </si>
  <si>
    <t>Місцеві господарські суди</t>
  </si>
  <si>
    <t>Апеляційні господарські суди</t>
  </si>
  <si>
    <t>Кількість суддів за штатом</t>
  </si>
  <si>
    <t>Надійшло справ та матеріалів</t>
  </si>
  <si>
    <t>Середньомісячне надходження справ та матеріалів</t>
  </si>
  <si>
    <t>Динаміка,
%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</si>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</sst>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 applyProtection="1">
      <alignment horizontal="right"/>
      <protection/>
    </xf>
    <xf numFmtId="2" fontId="1" fillId="0" borderId="10" xfId="0" applyNumberFormat="1" applyFont="1" applyBorder="1" applyAlignment="1" applyProtection="1">
      <alignment horizontal="right"/>
      <protection/>
    </xf>
    <xf numFmtId="1" fontId="1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0" fillId="0" borderId="0" xfId="0" applyNumberFormat="1" applyAlignment="1" quotePrefix="1">
      <alignment/>
    </xf>
    <xf numFmtId="0" fontId="6" fillId="32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" fontId="1" fillId="0" borderId="10" xfId="0" applyNumberFormat="1" applyFont="1" applyBorder="1" applyAlignment="1" applyProtection="1">
      <alignment horizontal="right"/>
      <protection locked="0"/>
    </xf>
    <xf numFmtId="4" fontId="1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 applyProtection="1">
      <alignment horizontal="right"/>
      <protection hidden="1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 quotePrefix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8" fillId="0" borderId="0" xfId="0" applyNumberFormat="1" applyFont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1" fontId="6" fillId="34" borderId="10" xfId="0" applyNumberFormat="1" applyFont="1" applyFill="1" applyBorder="1" applyAlignment="1" applyProtection="1">
      <alignment horizontal="right"/>
      <protection/>
    </xf>
    <xf numFmtId="1" fontId="6" fillId="34" borderId="10" xfId="52" applyNumberFormat="1" applyFont="1" applyFill="1" applyBorder="1" applyAlignment="1" applyProtection="1">
      <alignment horizontal="right"/>
      <protection/>
    </xf>
    <xf numFmtId="2" fontId="6" fillId="34" borderId="10" xfId="0" applyNumberFormat="1" applyFont="1" applyFill="1" applyBorder="1" applyAlignment="1" applyProtection="1">
      <alignment horizontal="right"/>
      <protection/>
    </xf>
    <xf numFmtId="4" fontId="6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right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zoomScalePageLayoutView="0" workbookViewId="0" topLeftCell="E4">
      <selection activeCell="S19" sqref="S19"/>
    </sheetView>
  </sheetViews>
  <sheetFormatPr defaultColWidth="9.00390625" defaultRowHeight="12.75"/>
  <cols>
    <col min="1" max="1" width="4.25390625" style="1" customWidth="1"/>
    <col min="2" max="2" width="24.25390625" style="1" customWidth="1"/>
    <col min="3" max="3" width="8.125" style="1" customWidth="1"/>
    <col min="4" max="4" width="8.00390625" style="1" customWidth="1"/>
    <col min="5" max="5" width="7.875" style="1" customWidth="1"/>
    <col min="6" max="6" width="8.625" style="1" customWidth="1"/>
    <col min="7" max="7" width="8.375" style="1" customWidth="1"/>
    <col min="8" max="8" width="8.00390625" style="1" customWidth="1"/>
    <col min="9" max="9" width="7.375" style="1" customWidth="1"/>
    <col min="10" max="10" width="8.00390625" style="1" customWidth="1"/>
    <col min="11" max="11" width="7.75390625" style="1" customWidth="1"/>
    <col min="12" max="12" width="8.25390625" style="1" customWidth="1"/>
    <col min="13" max="13" width="8.375" style="1" customWidth="1"/>
    <col min="14" max="14" width="8.125" style="1" customWidth="1"/>
    <col min="15" max="15" width="8.00390625" style="1" customWidth="1"/>
    <col min="16" max="16" width="9.375" style="1" customWidth="1"/>
    <col min="17" max="17" width="7.75390625" style="12" customWidth="1"/>
    <col min="18" max="18" width="7.25390625" style="12" customWidth="1"/>
    <col min="19" max="19" width="7.375" style="12" customWidth="1"/>
    <col min="20" max="20" width="7.625" style="12" customWidth="1"/>
    <col min="21" max="22" width="7.125" style="12" customWidth="1"/>
    <col min="23" max="23" width="7.125" style="1" customWidth="1"/>
    <col min="24" max="24" width="5.875" style="1" customWidth="1"/>
    <col min="25" max="25" width="5.75390625" style="1" customWidth="1"/>
    <col min="26" max="26" width="7.25390625" style="1" customWidth="1"/>
    <col min="27" max="28" width="7.125" style="1" customWidth="1"/>
    <col min="29" max="16384" width="9.125" style="1" customWidth="1"/>
  </cols>
  <sheetData>
    <row r="1" ht="10.5" customHeight="1">
      <c r="P1" s="2" t="s">
        <v>0</v>
      </c>
    </row>
    <row r="2" spans="1:28" ht="18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23"/>
      <c r="R2" s="23"/>
      <c r="S2" s="23"/>
      <c r="T2" s="23"/>
      <c r="U2" s="23"/>
      <c r="V2" s="23"/>
      <c r="W2" s="3"/>
      <c r="X2" s="3"/>
      <c r="Y2" s="3"/>
      <c r="Z2" s="3"/>
      <c r="AA2" s="3"/>
      <c r="AB2" s="3"/>
    </row>
    <row r="3" spans="1:28" ht="14.25" customHeight="1">
      <c r="A3" s="4"/>
      <c r="B3" s="4"/>
      <c r="C3" s="4"/>
      <c r="D3" s="4"/>
      <c r="E3" s="4"/>
      <c r="F3" s="36" t="s">
        <v>2</v>
      </c>
      <c r="G3" s="37"/>
      <c r="H3" s="37"/>
      <c r="I3" s="37"/>
      <c r="J3" s="4"/>
      <c r="K3" s="4"/>
      <c r="L3" s="4"/>
      <c r="M3" s="4"/>
      <c r="N3" s="4"/>
      <c r="O3" s="4"/>
      <c r="P3" s="4"/>
      <c r="Q3" s="24"/>
      <c r="R3" s="24"/>
      <c r="S3" s="24"/>
      <c r="T3" s="24"/>
      <c r="U3" s="24"/>
      <c r="V3" s="24"/>
      <c r="W3" s="4"/>
      <c r="X3" s="4"/>
      <c r="Y3" s="4"/>
      <c r="Z3" s="4"/>
      <c r="AA3" s="4"/>
      <c r="AB3" s="4"/>
    </row>
    <row r="4" ht="9.75" customHeight="1"/>
    <row r="5" spans="1:16" ht="24.75" customHeight="1">
      <c r="A5" s="39" t="s">
        <v>3</v>
      </c>
      <c r="B5" s="40" t="s">
        <v>4</v>
      </c>
      <c r="C5" s="33" t="s">
        <v>5</v>
      </c>
      <c r="D5" s="33"/>
      <c r="E5" s="33"/>
      <c r="F5" s="33"/>
      <c r="G5" s="33"/>
      <c r="H5" s="33"/>
      <c r="I5" s="33"/>
      <c r="J5" s="33" t="s">
        <v>6</v>
      </c>
      <c r="K5" s="33"/>
      <c r="L5" s="33"/>
      <c r="M5" s="33"/>
      <c r="N5" s="33"/>
      <c r="O5" s="33"/>
      <c r="P5" s="33"/>
    </row>
    <row r="6" spans="1:16" ht="54" customHeight="1">
      <c r="A6" s="39"/>
      <c r="B6" s="40"/>
      <c r="C6" s="33" t="s">
        <v>7</v>
      </c>
      <c r="D6" s="33"/>
      <c r="E6" s="33" t="s">
        <v>8</v>
      </c>
      <c r="F6" s="33"/>
      <c r="G6" s="34" t="s">
        <v>9</v>
      </c>
      <c r="H6" s="34"/>
      <c r="I6" s="35" t="s">
        <v>10</v>
      </c>
      <c r="J6" s="33" t="s">
        <v>7</v>
      </c>
      <c r="K6" s="33"/>
      <c r="L6" s="33" t="s">
        <v>8</v>
      </c>
      <c r="M6" s="33"/>
      <c r="N6" s="34" t="s">
        <v>9</v>
      </c>
      <c r="O6" s="34"/>
      <c r="P6" s="35" t="s">
        <v>10</v>
      </c>
    </row>
    <row r="7" spans="1:16" ht="45.75" customHeight="1">
      <c r="A7" s="39"/>
      <c r="B7" s="40"/>
      <c r="C7" s="5">
        <v>2011</v>
      </c>
      <c r="D7" s="5">
        <v>2012</v>
      </c>
      <c r="E7" s="5">
        <v>2011</v>
      </c>
      <c r="F7" s="5">
        <v>2012</v>
      </c>
      <c r="G7" s="5">
        <v>2011</v>
      </c>
      <c r="H7" s="5">
        <v>2012</v>
      </c>
      <c r="I7" s="35"/>
      <c r="J7" s="5">
        <v>2011</v>
      </c>
      <c r="K7" s="5">
        <v>2012</v>
      </c>
      <c r="L7" s="5">
        <v>2011</v>
      </c>
      <c r="M7" s="5">
        <v>2012</v>
      </c>
      <c r="N7" s="5">
        <v>2011</v>
      </c>
      <c r="O7" s="5">
        <v>2012</v>
      </c>
      <c r="P7" s="35"/>
    </row>
    <row r="8" spans="1:16" ht="12.75" customHeight="1">
      <c r="A8" s="14" t="s">
        <v>11</v>
      </c>
      <c r="B8" s="14" t="s">
        <v>12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5">
        <v>7</v>
      </c>
      <c r="J8" s="14">
        <v>8</v>
      </c>
      <c r="K8" s="14">
        <v>9</v>
      </c>
      <c r="L8" s="14">
        <v>10</v>
      </c>
      <c r="M8" s="14">
        <v>11</v>
      </c>
      <c r="N8" s="14">
        <v>12</v>
      </c>
      <c r="O8" s="14">
        <v>13</v>
      </c>
      <c r="P8" s="15">
        <v>14</v>
      </c>
    </row>
    <row r="9" spans="1:22" ht="12" customHeight="1">
      <c r="A9" s="16">
        <v>1</v>
      </c>
      <c r="B9" s="7" t="s">
        <v>13</v>
      </c>
      <c r="C9" s="17">
        <v>35</v>
      </c>
      <c r="D9" s="17">
        <v>35</v>
      </c>
      <c r="E9" s="22">
        <v>5127</v>
      </c>
      <c r="F9" s="8">
        <f>'Z1_4'!A2</f>
        <v>3208</v>
      </c>
      <c r="G9" s="9">
        <v>26.633766233766234</v>
      </c>
      <c r="H9" s="9">
        <f>F9/D9/5.5</f>
        <v>16.664935064935065</v>
      </c>
      <c r="I9" s="18">
        <f aca="true" t="shared" si="0" ref="I9:I35">IF(G9=0,IF(H9=0,0,100),R9)</f>
        <v>-37.42929588453287</v>
      </c>
      <c r="J9" s="10"/>
      <c r="K9" s="10"/>
      <c r="L9" s="21"/>
      <c r="M9" s="10">
        <f>'Z1_4'!B2</f>
        <v>0</v>
      </c>
      <c r="N9" s="20"/>
      <c r="O9" s="19"/>
      <c r="P9" s="18"/>
      <c r="Q9" s="25">
        <f>SUM(H9-G9)</f>
        <v>-9.96883116883117</v>
      </c>
      <c r="R9" s="12">
        <f>SUM(Q9*100/G9)</f>
        <v>-37.42929588453287</v>
      </c>
      <c r="S9" s="25">
        <f>SUM(O9-N9)</f>
        <v>0</v>
      </c>
      <c r="T9" s="12" t="e">
        <f>SUM(S9*100/N9)</f>
        <v>#DIV/0!</v>
      </c>
      <c r="V9" s="25">
        <f>F9/D9/5.5</f>
        <v>16.664935064935065</v>
      </c>
    </row>
    <row r="10" spans="1:22" ht="12" customHeight="1">
      <c r="A10" s="16">
        <v>2</v>
      </c>
      <c r="B10" s="7" t="s">
        <v>14</v>
      </c>
      <c r="C10" s="8">
        <v>19</v>
      </c>
      <c r="D10" s="8">
        <v>19</v>
      </c>
      <c r="E10" s="22">
        <v>2203</v>
      </c>
      <c r="F10" s="8">
        <f>'Z1_4'!A3</f>
        <v>2018</v>
      </c>
      <c r="G10" s="9">
        <v>21.08133971291866</v>
      </c>
      <c r="H10" s="9">
        <f aca="true" t="shared" si="1" ref="H10:H36">F10/D10/5.5</f>
        <v>19.311004784688997</v>
      </c>
      <c r="I10" s="18">
        <f t="shared" si="0"/>
        <v>-8.397639582387638</v>
      </c>
      <c r="J10" s="10"/>
      <c r="K10" s="10"/>
      <c r="L10" s="21"/>
      <c r="M10" s="10">
        <f>'Z1_4'!B3</f>
        <v>0</v>
      </c>
      <c r="N10" s="20"/>
      <c r="O10" s="19"/>
      <c r="P10" s="18"/>
      <c r="Q10" s="25">
        <f aca="true" t="shared" si="2" ref="Q10:Q36">SUM(H10-G10)</f>
        <v>-1.770334928229662</v>
      </c>
      <c r="R10" s="12">
        <f aca="true" t="shared" si="3" ref="R10:R36">SUM(Q10*100/G10)</f>
        <v>-8.397639582387638</v>
      </c>
      <c r="S10" s="25">
        <f aca="true" t="shared" si="4" ref="S10:S36">SUM(O10-N10)</f>
        <v>0</v>
      </c>
      <c r="T10" s="12" t="e">
        <f aca="true" t="shared" si="5" ref="T10:T36">SUM(S10*100/N10)</f>
        <v>#DIV/0!</v>
      </c>
      <c r="V10" s="25"/>
    </row>
    <row r="11" spans="1:22" ht="12" customHeight="1">
      <c r="A11" s="16">
        <v>3</v>
      </c>
      <c r="B11" s="7" t="s">
        <v>15</v>
      </c>
      <c r="C11" s="8">
        <v>17</v>
      </c>
      <c r="D11" s="8">
        <v>17</v>
      </c>
      <c r="E11" s="22">
        <v>1398</v>
      </c>
      <c r="F11" s="8">
        <f>'Z1_4'!A4</f>
        <v>1554</v>
      </c>
      <c r="G11" s="9">
        <v>14.95187165775401</v>
      </c>
      <c r="H11" s="9">
        <f t="shared" si="1"/>
        <v>16.620320855614974</v>
      </c>
      <c r="I11" s="18">
        <f t="shared" si="0"/>
        <v>11.158798283261813</v>
      </c>
      <c r="J11" s="10"/>
      <c r="K11" s="10"/>
      <c r="L11" s="21"/>
      <c r="M11" s="10">
        <f>'Z1_4'!B4</f>
        <v>0</v>
      </c>
      <c r="N11" s="20"/>
      <c r="O11" s="19"/>
      <c r="P11" s="18"/>
      <c r="Q11" s="25">
        <f t="shared" si="2"/>
        <v>1.668449197860964</v>
      </c>
      <c r="R11" s="12">
        <f t="shared" si="3"/>
        <v>11.158798283261813</v>
      </c>
      <c r="S11" s="25">
        <f t="shared" si="4"/>
        <v>0</v>
      </c>
      <c r="T11" s="12" t="e">
        <f t="shared" si="5"/>
        <v>#DIV/0!</v>
      </c>
      <c r="V11" s="25"/>
    </row>
    <row r="12" spans="1:22" ht="12" customHeight="1">
      <c r="A12" s="16">
        <v>4</v>
      </c>
      <c r="B12" s="7" t="s">
        <v>16</v>
      </c>
      <c r="C12" s="8">
        <v>48</v>
      </c>
      <c r="D12" s="8">
        <v>48</v>
      </c>
      <c r="E12" s="22">
        <v>15293</v>
      </c>
      <c r="F12" s="8">
        <f>'Z1_4'!A5</f>
        <v>11033</v>
      </c>
      <c r="G12" s="9">
        <v>57.928030303030305</v>
      </c>
      <c r="H12" s="9">
        <f t="shared" si="1"/>
        <v>41.791666666666664</v>
      </c>
      <c r="I12" s="18">
        <f t="shared" si="0"/>
        <v>-27.85588177597594</v>
      </c>
      <c r="J12" s="10">
        <v>36</v>
      </c>
      <c r="K12" s="10">
        <v>36</v>
      </c>
      <c r="L12" s="21">
        <v>2851</v>
      </c>
      <c r="M12" s="10">
        <v>2265</v>
      </c>
      <c r="N12" s="20">
        <v>14.398989898989898</v>
      </c>
      <c r="O12" s="20">
        <f>M12/K12/5.5</f>
        <v>11.43939393939394</v>
      </c>
      <c r="P12" s="18">
        <f>O12/N12*100-100</f>
        <v>-20.554191511750247</v>
      </c>
      <c r="Q12" s="25">
        <f t="shared" si="2"/>
        <v>-16.13636363636364</v>
      </c>
      <c r="R12" s="12">
        <f t="shared" si="3"/>
        <v>-27.85588177597594</v>
      </c>
      <c r="S12" s="25">
        <f t="shared" si="4"/>
        <v>-2.9595959595959584</v>
      </c>
      <c r="T12" s="12">
        <f t="shared" si="5"/>
        <v>-20.554191511750258</v>
      </c>
      <c r="V12" s="25"/>
    </row>
    <row r="13" spans="1:20" ht="12" customHeight="1">
      <c r="A13" s="16">
        <v>5</v>
      </c>
      <c r="B13" s="7" t="s">
        <v>17</v>
      </c>
      <c r="C13" s="8">
        <v>54</v>
      </c>
      <c r="D13" s="8">
        <v>54</v>
      </c>
      <c r="E13" s="22">
        <v>8357</v>
      </c>
      <c r="F13" s="8">
        <f>'Z1_4'!A6</f>
        <v>5667</v>
      </c>
      <c r="G13" s="9">
        <v>28.13804713804714</v>
      </c>
      <c r="H13" s="9">
        <f t="shared" si="1"/>
        <v>19.08080808080808</v>
      </c>
      <c r="I13" s="18">
        <f t="shared" si="0"/>
        <v>-32.18858442024651</v>
      </c>
      <c r="J13" s="10">
        <v>36</v>
      </c>
      <c r="K13" s="10">
        <v>36</v>
      </c>
      <c r="L13" s="21">
        <v>4098</v>
      </c>
      <c r="M13" s="10">
        <v>3236</v>
      </c>
      <c r="N13" s="20">
        <v>20.696969696969695</v>
      </c>
      <c r="O13" s="20">
        <f>M13/K13/5.5</f>
        <v>16.343434343434343</v>
      </c>
      <c r="P13" s="18">
        <f>O13/N13*100-100</f>
        <v>-21.034651049292336</v>
      </c>
      <c r="Q13" s="25">
        <f t="shared" si="2"/>
        <v>-9.057239057239059</v>
      </c>
      <c r="R13" s="12">
        <f t="shared" si="3"/>
        <v>-32.18858442024651</v>
      </c>
      <c r="S13" s="25">
        <f t="shared" si="4"/>
        <v>-4.353535353535353</v>
      </c>
      <c r="T13" s="12">
        <f t="shared" si="5"/>
        <v>-21.034651049292336</v>
      </c>
    </row>
    <row r="14" spans="1:20" ht="12" customHeight="1">
      <c r="A14" s="16">
        <v>6</v>
      </c>
      <c r="B14" s="7" t="s">
        <v>18</v>
      </c>
      <c r="C14" s="8">
        <v>20</v>
      </c>
      <c r="D14" s="8">
        <v>20</v>
      </c>
      <c r="E14" s="22">
        <v>2391</v>
      </c>
      <c r="F14" s="8">
        <f>'Z1_4'!A7</f>
        <v>1619</v>
      </c>
      <c r="G14" s="9">
        <v>21.736363636363635</v>
      </c>
      <c r="H14" s="9">
        <f t="shared" si="1"/>
        <v>14.718181818181819</v>
      </c>
      <c r="I14" s="18">
        <f t="shared" si="0"/>
        <v>-32.28774571309074</v>
      </c>
      <c r="J14" s="10"/>
      <c r="K14" s="10"/>
      <c r="L14" s="21"/>
      <c r="M14" s="10">
        <f>'Z1_4'!B7</f>
        <v>0</v>
      </c>
      <c r="N14" s="20"/>
      <c r="O14" s="20"/>
      <c r="P14" s="18"/>
      <c r="Q14" s="25">
        <f t="shared" si="2"/>
        <v>-7.018181818181816</v>
      </c>
      <c r="R14" s="12">
        <f t="shared" si="3"/>
        <v>-32.28774571309074</v>
      </c>
      <c r="S14" s="25">
        <f t="shared" si="4"/>
        <v>0</v>
      </c>
      <c r="T14" s="12" t="e">
        <f t="shared" si="5"/>
        <v>#DIV/0!</v>
      </c>
    </row>
    <row r="15" spans="1:20" ht="12" customHeight="1">
      <c r="A15" s="16">
        <v>7</v>
      </c>
      <c r="B15" s="7" t="s">
        <v>19</v>
      </c>
      <c r="C15" s="8">
        <v>17</v>
      </c>
      <c r="D15" s="8">
        <v>17</v>
      </c>
      <c r="E15" s="22">
        <v>1792</v>
      </c>
      <c r="F15" s="8">
        <f>'Z1_4'!A8</f>
        <v>1382</v>
      </c>
      <c r="G15" s="9">
        <v>19.165775401069517</v>
      </c>
      <c r="H15" s="9">
        <f t="shared" si="1"/>
        <v>14.780748663101605</v>
      </c>
      <c r="I15" s="18">
        <f t="shared" si="0"/>
        <v>-22.879464285714274</v>
      </c>
      <c r="J15" s="10"/>
      <c r="K15" s="10"/>
      <c r="L15" s="21"/>
      <c r="M15" s="10">
        <f>'Z1_4'!B8</f>
        <v>0</v>
      </c>
      <c r="N15" s="20"/>
      <c r="O15" s="20"/>
      <c r="P15" s="18"/>
      <c r="Q15" s="25">
        <f t="shared" si="2"/>
        <v>-4.385026737967912</v>
      </c>
      <c r="R15" s="12">
        <f t="shared" si="3"/>
        <v>-22.879464285714274</v>
      </c>
      <c r="S15" s="25">
        <f t="shared" si="4"/>
        <v>0</v>
      </c>
      <c r="T15" s="12" t="e">
        <f t="shared" si="5"/>
        <v>#DIV/0!</v>
      </c>
    </row>
    <row r="16" spans="1:20" ht="12" customHeight="1">
      <c r="A16" s="16">
        <v>8</v>
      </c>
      <c r="B16" s="7" t="s">
        <v>20</v>
      </c>
      <c r="C16" s="8">
        <v>36</v>
      </c>
      <c r="D16" s="8">
        <v>36</v>
      </c>
      <c r="E16" s="22">
        <v>5448</v>
      </c>
      <c r="F16" s="8">
        <f>'Z1_4'!A9</f>
        <v>4397</v>
      </c>
      <c r="G16" s="9">
        <v>27.515151515151516</v>
      </c>
      <c r="H16" s="9">
        <f t="shared" si="1"/>
        <v>22.207070707070706</v>
      </c>
      <c r="I16" s="18">
        <f t="shared" si="0"/>
        <v>-19.29148311306902</v>
      </c>
      <c r="J16" s="10"/>
      <c r="K16" s="10"/>
      <c r="L16" s="21"/>
      <c r="M16" s="10">
        <f>'Z1_4'!B9</f>
        <v>0</v>
      </c>
      <c r="N16" s="20"/>
      <c r="O16" s="20"/>
      <c r="P16" s="18"/>
      <c r="Q16" s="25">
        <f t="shared" si="2"/>
        <v>-5.30808080808081</v>
      </c>
      <c r="R16" s="12">
        <f t="shared" si="3"/>
        <v>-19.29148311306902</v>
      </c>
      <c r="S16" s="25">
        <f t="shared" si="4"/>
        <v>0</v>
      </c>
      <c r="T16" s="12" t="e">
        <f t="shared" si="5"/>
        <v>#DIV/0!</v>
      </c>
    </row>
    <row r="17" spans="1:20" ht="12" customHeight="1">
      <c r="A17" s="16">
        <v>9</v>
      </c>
      <c r="B17" s="7" t="s">
        <v>21</v>
      </c>
      <c r="C17" s="8">
        <v>24</v>
      </c>
      <c r="D17" s="8">
        <v>24</v>
      </c>
      <c r="E17" s="22">
        <v>1848</v>
      </c>
      <c r="F17" s="8">
        <f>'Z1_4'!A10</f>
        <v>1624</v>
      </c>
      <c r="G17" s="9">
        <v>14</v>
      </c>
      <c r="H17" s="9">
        <f t="shared" si="1"/>
        <v>12.303030303030305</v>
      </c>
      <c r="I17" s="18">
        <f t="shared" si="0"/>
        <v>-12.12121212121211</v>
      </c>
      <c r="J17" s="10"/>
      <c r="K17" s="10"/>
      <c r="L17" s="21"/>
      <c r="M17" s="10">
        <f>'Z1_4'!B10</f>
        <v>0</v>
      </c>
      <c r="N17" s="20"/>
      <c r="O17" s="20"/>
      <c r="P17" s="18"/>
      <c r="Q17" s="25">
        <f t="shared" si="2"/>
        <v>-1.6969696969696955</v>
      </c>
      <c r="R17" s="12">
        <f t="shared" si="3"/>
        <v>-12.12121212121211</v>
      </c>
      <c r="S17" s="25">
        <f t="shared" si="4"/>
        <v>0</v>
      </c>
      <c r="T17" s="12" t="e">
        <f t="shared" si="5"/>
        <v>#DIV/0!</v>
      </c>
    </row>
    <row r="18" spans="1:20" ht="12" customHeight="1">
      <c r="A18" s="16">
        <v>10</v>
      </c>
      <c r="B18" s="7" t="s">
        <v>22</v>
      </c>
      <c r="C18" s="8">
        <v>26</v>
      </c>
      <c r="D18" s="8">
        <v>26</v>
      </c>
      <c r="E18" s="22">
        <v>5123</v>
      </c>
      <c r="F18" s="8">
        <f>'Z1_4'!A11</f>
        <v>3296</v>
      </c>
      <c r="G18" s="9">
        <v>35.82517482517483</v>
      </c>
      <c r="H18" s="9">
        <f t="shared" si="1"/>
        <v>23.04895104895105</v>
      </c>
      <c r="I18" s="18">
        <f t="shared" si="0"/>
        <v>-35.66269763810267</v>
      </c>
      <c r="J18" s="21"/>
      <c r="K18" s="21"/>
      <c r="L18" s="21"/>
      <c r="M18" s="10">
        <f>'Z1_4'!B11</f>
        <v>0</v>
      </c>
      <c r="N18" s="20"/>
      <c r="O18" s="20"/>
      <c r="P18" s="18"/>
      <c r="Q18" s="25">
        <f t="shared" si="2"/>
        <v>-12.776223776223777</v>
      </c>
      <c r="R18" s="12">
        <f t="shared" si="3"/>
        <v>-35.66269763810267</v>
      </c>
      <c r="S18" s="25">
        <f t="shared" si="4"/>
        <v>0</v>
      </c>
      <c r="T18" s="12" t="e">
        <f t="shared" si="5"/>
        <v>#DIV/0!</v>
      </c>
    </row>
    <row r="19" spans="1:20" ht="12" customHeight="1">
      <c r="A19" s="16">
        <v>11</v>
      </c>
      <c r="B19" s="7" t="s">
        <v>23</v>
      </c>
      <c r="C19" s="8">
        <v>16</v>
      </c>
      <c r="D19" s="8">
        <v>16</v>
      </c>
      <c r="E19" s="22">
        <v>1896</v>
      </c>
      <c r="F19" s="8">
        <f>'Z1_4'!A12</f>
        <v>1466</v>
      </c>
      <c r="G19" s="9">
        <v>21.545454545454547</v>
      </c>
      <c r="H19" s="9">
        <f t="shared" si="1"/>
        <v>16.65909090909091</v>
      </c>
      <c r="I19" s="18">
        <f t="shared" si="0"/>
        <v>-22.679324894514767</v>
      </c>
      <c r="J19" s="10"/>
      <c r="K19" s="10"/>
      <c r="L19" s="21"/>
      <c r="M19" s="10">
        <f>'Z1_4'!B12</f>
        <v>0</v>
      </c>
      <c r="N19" s="20"/>
      <c r="O19" s="20"/>
      <c r="P19" s="18"/>
      <c r="Q19" s="25">
        <f t="shared" si="2"/>
        <v>-4.886363636363637</v>
      </c>
      <c r="R19" s="12">
        <f t="shared" si="3"/>
        <v>-22.679324894514767</v>
      </c>
      <c r="S19" s="25">
        <f t="shared" si="4"/>
        <v>0</v>
      </c>
      <c r="T19" s="12" t="e">
        <f t="shared" si="5"/>
        <v>#DIV/0!</v>
      </c>
    </row>
    <row r="20" spans="1:20" ht="12" customHeight="1">
      <c r="A20" s="16">
        <v>12</v>
      </c>
      <c r="B20" s="7" t="s">
        <v>24</v>
      </c>
      <c r="C20" s="8">
        <v>37</v>
      </c>
      <c r="D20" s="8">
        <v>37</v>
      </c>
      <c r="E20" s="22">
        <v>4305</v>
      </c>
      <c r="F20" s="8">
        <f>'Z1_4'!A13</f>
        <v>3127</v>
      </c>
      <c r="G20" s="9">
        <v>21.154791154791155</v>
      </c>
      <c r="H20" s="9">
        <f t="shared" si="1"/>
        <v>15.366093366093367</v>
      </c>
      <c r="I20" s="18">
        <f t="shared" si="0"/>
        <v>-27.363530778164925</v>
      </c>
      <c r="J20" s="10"/>
      <c r="K20" s="10"/>
      <c r="L20" s="21"/>
      <c r="M20" s="10">
        <f>'Z1_4'!B13</f>
        <v>0</v>
      </c>
      <c r="N20" s="20"/>
      <c r="O20" s="20"/>
      <c r="P20" s="18"/>
      <c r="Q20" s="25">
        <f t="shared" si="2"/>
        <v>-5.788697788697789</v>
      </c>
      <c r="R20" s="12">
        <f t="shared" si="3"/>
        <v>-27.363530778164925</v>
      </c>
      <c r="S20" s="25">
        <f t="shared" si="4"/>
        <v>0</v>
      </c>
      <c r="T20" s="12" t="e">
        <f t="shared" si="5"/>
        <v>#DIV/0!</v>
      </c>
    </row>
    <row r="21" spans="1:20" ht="12" customHeight="1">
      <c r="A21" s="16">
        <v>13</v>
      </c>
      <c r="B21" s="7" t="s">
        <v>25</v>
      </c>
      <c r="C21" s="8">
        <v>36</v>
      </c>
      <c r="D21" s="8">
        <v>36</v>
      </c>
      <c r="E21" s="22">
        <v>4047</v>
      </c>
      <c r="F21" s="8">
        <f>'Z1_4'!A14</f>
        <v>3277</v>
      </c>
      <c r="G21" s="9">
        <v>20.43939393939394</v>
      </c>
      <c r="H21" s="9">
        <f t="shared" si="1"/>
        <v>16.55050505050505</v>
      </c>
      <c r="I21" s="18">
        <f t="shared" si="0"/>
        <v>-19.02643933778109</v>
      </c>
      <c r="J21" s="10">
        <v>30</v>
      </c>
      <c r="K21" s="10">
        <v>30</v>
      </c>
      <c r="L21" s="21">
        <v>2100</v>
      </c>
      <c r="M21" s="10">
        <v>1714</v>
      </c>
      <c r="N21" s="20">
        <v>12.727272727272727</v>
      </c>
      <c r="O21" s="20">
        <f>M21/K21/5.5</f>
        <v>10.387878787878789</v>
      </c>
      <c r="P21" s="18">
        <f>O21/N21*100-100</f>
        <v>-18.38095238095238</v>
      </c>
      <c r="Q21" s="25">
        <f t="shared" si="2"/>
        <v>-3.888888888888893</v>
      </c>
      <c r="R21" s="12">
        <f t="shared" si="3"/>
        <v>-19.02643933778109</v>
      </c>
      <c r="S21" s="25">
        <f t="shared" si="4"/>
        <v>-2.339393939393938</v>
      </c>
      <c r="T21" s="12">
        <f t="shared" si="5"/>
        <v>-18.38095238095237</v>
      </c>
    </row>
    <row r="22" spans="1:20" ht="12" customHeight="1">
      <c r="A22" s="16">
        <v>14</v>
      </c>
      <c r="B22" s="7" t="s">
        <v>26</v>
      </c>
      <c r="C22" s="8">
        <v>21</v>
      </c>
      <c r="D22" s="8">
        <v>21</v>
      </c>
      <c r="E22" s="22">
        <v>2836</v>
      </c>
      <c r="F22" s="8">
        <f>'Z1_4'!A15</f>
        <v>2700</v>
      </c>
      <c r="G22" s="9">
        <v>24.554112554112553</v>
      </c>
      <c r="H22" s="9">
        <f t="shared" si="1"/>
        <v>23.376623376623378</v>
      </c>
      <c r="I22" s="18">
        <f t="shared" si="0"/>
        <v>-4.795486600846252</v>
      </c>
      <c r="J22" s="10"/>
      <c r="K22" s="10"/>
      <c r="L22" s="21"/>
      <c r="M22" s="10">
        <f>'Z1_4'!B15</f>
        <v>0</v>
      </c>
      <c r="N22" s="20"/>
      <c r="O22" s="20"/>
      <c r="P22" s="18"/>
      <c r="Q22" s="25">
        <f t="shared" si="2"/>
        <v>-1.177489177489175</v>
      </c>
      <c r="R22" s="12">
        <f t="shared" si="3"/>
        <v>-4.795486600846252</v>
      </c>
      <c r="S22" s="25">
        <f t="shared" si="4"/>
        <v>0</v>
      </c>
      <c r="T22" s="12" t="e">
        <f t="shared" si="5"/>
        <v>#DIV/0!</v>
      </c>
    </row>
    <row r="23" spans="1:20" ht="12" customHeight="1">
      <c r="A23" s="16">
        <v>15</v>
      </c>
      <c r="B23" s="7" t="s">
        <v>27</v>
      </c>
      <c r="C23" s="8">
        <v>37</v>
      </c>
      <c r="D23" s="8">
        <v>37</v>
      </c>
      <c r="E23" s="22">
        <v>5334</v>
      </c>
      <c r="F23" s="8">
        <f>'Z1_4'!A16</f>
        <v>4313</v>
      </c>
      <c r="G23" s="9">
        <v>26.21130221130221</v>
      </c>
      <c r="H23" s="9">
        <f t="shared" si="1"/>
        <v>21.194103194103192</v>
      </c>
      <c r="I23" s="18">
        <f t="shared" si="0"/>
        <v>-19.141357330333715</v>
      </c>
      <c r="J23" s="11">
        <v>36</v>
      </c>
      <c r="K23" s="11">
        <v>36</v>
      </c>
      <c r="L23" s="21">
        <v>2310</v>
      </c>
      <c r="M23" s="10">
        <v>1929</v>
      </c>
      <c r="N23" s="20">
        <v>11.666666666666668</v>
      </c>
      <c r="O23" s="20">
        <f>M23/K23/5.5</f>
        <v>9.742424242424242</v>
      </c>
      <c r="P23" s="18">
        <f>O23/N23*100-100</f>
        <v>-16.4935064935065</v>
      </c>
      <c r="Q23" s="25">
        <f t="shared" si="2"/>
        <v>-5.017199017199019</v>
      </c>
      <c r="R23" s="12">
        <f t="shared" si="3"/>
        <v>-19.141357330333715</v>
      </c>
      <c r="S23" s="25">
        <f t="shared" si="4"/>
        <v>-1.9242424242424256</v>
      </c>
      <c r="T23" s="12">
        <f t="shared" si="5"/>
        <v>-16.4935064935065</v>
      </c>
    </row>
    <row r="24" spans="1:20" ht="12" customHeight="1">
      <c r="A24" s="16">
        <v>16</v>
      </c>
      <c r="B24" s="7" t="s">
        <v>28</v>
      </c>
      <c r="C24" s="8">
        <v>22</v>
      </c>
      <c r="D24" s="8">
        <v>22</v>
      </c>
      <c r="E24" s="22">
        <v>3863</v>
      </c>
      <c r="F24" s="8">
        <f>'Z1_4'!A17</f>
        <v>2225</v>
      </c>
      <c r="G24" s="9">
        <v>31.925619834710744</v>
      </c>
      <c r="H24" s="9">
        <f t="shared" si="1"/>
        <v>18.388429752066116</v>
      </c>
      <c r="I24" s="18">
        <f t="shared" si="0"/>
        <v>-42.40227802226249</v>
      </c>
      <c r="J24" s="10"/>
      <c r="K24" s="10"/>
      <c r="L24" s="21"/>
      <c r="M24" s="10">
        <f>'Z1_4'!B17</f>
        <v>0</v>
      </c>
      <c r="N24" s="20"/>
      <c r="O24" s="20"/>
      <c r="P24" s="18"/>
      <c r="Q24" s="25">
        <f t="shared" si="2"/>
        <v>-13.537190082644628</v>
      </c>
      <c r="R24" s="12">
        <f t="shared" si="3"/>
        <v>-42.40227802226249</v>
      </c>
      <c r="S24" s="25">
        <f t="shared" si="4"/>
        <v>0</v>
      </c>
      <c r="T24" s="12" t="e">
        <f t="shared" si="5"/>
        <v>#DIV/0!</v>
      </c>
    </row>
    <row r="25" spans="1:20" ht="12" customHeight="1">
      <c r="A25" s="16">
        <v>17</v>
      </c>
      <c r="B25" s="7" t="s">
        <v>29</v>
      </c>
      <c r="C25" s="8">
        <v>20</v>
      </c>
      <c r="D25" s="8">
        <v>20</v>
      </c>
      <c r="E25" s="22">
        <v>1296</v>
      </c>
      <c r="F25" s="8">
        <f>'Z1_4'!A18</f>
        <v>1578</v>
      </c>
      <c r="G25" s="9">
        <v>11.781818181818181</v>
      </c>
      <c r="H25" s="9">
        <f t="shared" si="1"/>
        <v>14.345454545454546</v>
      </c>
      <c r="I25" s="18">
        <f t="shared" si="0"/>
        <v>21.759259259259267</v>
      </c>
      <c r="J25" s="11">
        <v>28</v>
      </c>
      <c r="K25" s="11">
        <v>28</v>
      </c>
      <c r="L25" s="21">
        <v>2176</v>
      </c>
      <c r="M25" s="10">
        <v>1603</v>
      </c>
      <c r="N25" s="20">
        <v>14.12987012987013</v>
      </c>
      <c r="O25" s="20">
        <f>M25/K25/5.5</f>
        <v>10.409090909090908</v>
      </c>
      <c r="P25" s="18">
        <f>O25/N25*100-100</f>
        <v>-26.33272058823529</v>
      </c>
      <c r="Q25" s="25">
        <f t="shared" si="2"/>
        <v>2.5636363636363644</v>
      </c>
      <c r="R25" s="12">
        <f t="shared" si="3"/>
        <v>21.759259259259267</v>
      </c>
      <c r="S25" s="25">
        <f t="shared" si="4"/>
        <v>-3.720779220779221</v>
      </c>
      <c r="T25" s="12">
        <f t="shared" si="5"/>
        <v>-26.332720588235297</v>
      </c>
    </row>
    <row r="26" spans="1:20" ht="12" customHeight="1">
      <c r="A26" s="16">
        <v>18</v>
      </c>
      <c r="B26" s="7" t="s">
        <v>30</v>
      </c>
      <c r="C26" s="8">
        <v>21</v>
      </c>
      <c r="D26" s="8">
        <v>21</v>
      </c>
      <c r="E26" s="22">
        <v>2702</v>
      </c>
      <c r="F26" s="8">
        <f>'Z1_4'!A19</f>
        <v>2596</v>
      </c>
      <c r="G26" s="9">
        <v>23.39393939393939</v>
      </c>
      <c r="H26" s="9">
        <f t="shared" si="1"/>
        <v>22.476190476190478</v>
      </c>
      <c r="I26" s="18">
        <f t="shared" si="0"/>
        <v>-3.9230199851961305</v>
      </c>
      <c r="J26" s="10"/>
      <c r="K26" s="10"/>
      <c r="L26" s="21"/>
      <c r="M26" s="10">
        <f>'Z1_4'!B19</f>
        <v>0</v>
      </c>
      <c r="N26" s="20"/>
      <c r="O26" s="20"/>
      <c r="P26" s="18"/>
      <c r="Q26" s="25">
        <f t="shared" si="2"/>
        <v>-0.9177489177489129</v>
      </c>
      <c r="R26" s="12">
        <f t="shared" si="3"/>
        <v>-3.9230199851961305</v>
      </c>
      <c r="S26" s="25">
        <f t="shared" si="4"/>
        <v>0</v>
      </c>
      <c r="T26" s="12" t="e">
        <f t="shared" si="5"/>
        <v>#DIV/0!</v>
      </c>
    </row>
    <row r="27" spans="1:20" ht="12" customHeight="1">
      <c r="A27" s="16">
        <v>19</v>
      </c>
      <c r="B27" s="7" t="s">
        <v>31</v>
      </c>
      <c r="C27" s="8">
        <v>18</v>
      </c>
      <c r="D27" s="8">
        <v>18</v>
      </c>
      <c r="E27" s="22">
        <v>1287</v>
      </c>
      <c r="F27" s="8">
        <f>'Z1_4'!A20</f>
        <v>1252</v>
      </c>
      <c r="G27" s="9">
        <v>13</v>
      </c>
      <c r="H27" s="9">
        <f t="shared" si="1"/>
        <v>12.646464646464647</v>
      </c>
      <c r="I27" s="18">
        <f t="shared" si="0"/>
        <v>-2.7195027195027146</v>
      </c>
      <c r="J27" s="10"/>
      <c r="K27" s="10"/>
      <c r="L27" s="21"/>
      <c r="M27" s="10">
        <f>'Z1_4'!B20</f>
        <v>0</v>
      </c>
      <c r="N27" s="20"/>
      <c r="O27" s="20"/>
      <c r="P27" s="18"/>
      <c r="Q27" s="25">
        <f t="shared" si="2"/>
        <v>-0.3535353535353529</v>
      </c>
      <c r="R27" s="12">
        <f t="shared" si="3"/>
        <v>-2.7195027195027146</v>
      </c>
      <c r="S27" s="25">
        <f t="shared" si="4"/>
        <v>0</v>
      </c>
      <c r="T27" s="12" t="e">
        <f t="shared" si="5"/>
        <v>#DIV/0!</v>
      </c>
    </row>
    <row r="28" spans="1:20" ht="12" customHeight="1">
      <c r="A28" s="16">
        <v>20</v>
      </c>
      <c r="B28" s="7" t="s">
        <v>32</v>
      </c>
      <c r="C28" s="8">
        <v>45</v>
      </c>
      <c r="D28" s="8">
        <v>45</v>
      </c>
      <c r="E28" s="22">
        <v>14030</v>
      </c>
      <c r="F28" s="8">
        <f>'Z1_4'!A21</f>
        <v>3912</v>
      </c>
      <c r="G28" s="9">
        <v>56.686868686868685</v>
      </c>
      <c r="H28" s="9">
        <f t="shared" si="1"/>
        <v>15.806060606060607</v>
      </c>
      <c r="I28" s="18">
        <f t="shared" si="0"/>
        <v>-72.11689237348538</v>
      </c>
      <c r="J28" s="11">
        <v>40</v>
      </c>
      <c r="K28" s="11">
        <v>40</v>
      </c>
      <c r="L28" s="21">
        <v>2553</v>
      </c>
      <c r="M28" s="10">
        <v>2107</v>
      </c>
      <c r="N28" s="20">
        <v>11.604545454545455</v>
      </c>
      <c r="O28" s="20">
        <f>M28/K28/5.5</f>
        <v>9.577272727272726</v>
      </c>
      <c r="P28" s="18">
        <f>O28/N28*100-100</f>
        <v>-17.46964355660009</v>
      </c>
      <c r="Q28" s="25">
        <f t="shared" si="2"/>
        <v>-40.88080808080808</v>
      </c>
      <c r="R28" s="12">
        <f t="shared" si="3"/>
        <v>-72.11689237348538</v>
      </c>
      <c r="S28" s="25">
        <f t="shared" si="4"/>
        <v>-2.027272727272729</v>
      </c>
      <c r="T28" s="12">
        <f t="shared" si="5"/>
        <v>-17.469643556600094</v>
      </c>
    </row>
    <row r="29" spans="1:20" ht="12" customHeight="1">
      <c r="A29" s="16">
        <v>21</v>
      </c>
      <c r="B29" s="7" t="s">
        <v>33</v>
      </c>
      <c r="C29" s="8">
        <v>18</v>
      </c>
      <c r="D29" s="8">
        <v>18</v>
      </c>
      <c r="E29" s="22">
        <v>2735</v>
      </c>
      <c r="F29" s="8">
        <f>'Z1_4'!A22</f>
        <v>2162</v>
      </c>
      <c r="G29" s="9">
        <v>27.62626262626263</v>
      </c>
      <c r="H29" s="9">
        <f t="shared" si="1"/>
        <v>21.838383838383837</v>
      </c>
      <c r="I29" s="18">
        <f t="shared" si="0"/>
        <v>-20.950639853747727</v>
      </c>
      <c r="J29" s="10"/>
      <c r="K29" s="10"/>
      <c r="L29" s="21"/>
      <c r="M29" s="10">
        <f>'Z1_4'!B22</f>
        <v>0</v>
      </c>
      <c r="N29" s="20"/>
      <c r="O29" s="20"/>
      <c r="P29" s="18"/>
      <c r="Q29" s="25">
        <f t="shared" si="2"/>
        <v>-5.7878787878787925</v>
      </c>
      <c r="R29" s="12">
        <f t="shared" si="3"/>
        <v>-20.950639853747727</v>
      </c>
      <c r="S29" s="25">
        <f t="shared" si="4"/>
        <v>0</v>
      </c>
      <c r="T29" s="12" t="e">
        <f t="shared" si="5"/>
        <v>#DIV/0!</v>
      </c>
    </row>
    <row r="30" spans="1:20" ht="12" customHeight="1">
      <c r="A30" s="16">
        <v>22</v>
      </c>
      <c r="B30" s="7" t="s">
        <v>34</v>
      </c>
      <c r="C30" s="8">
        <v>22</v>
      </c>
      <c r="D30" s="8">
        <v>22</v>
      </c>
      <c r="E30" s="22">
        <v>2041</v>
      </c>
      <c r="F30" s="8">
        <f>'Z1_4'!A23</f>
        <v>1965</v>
      </c>
      <c r="G30" s="9">
        <v>16.867768595041323</v>
      </c>
      <c r="H30" s="9">
        <f t="shared" si="1"/>
        <v>16.2396694214876</v>
      </c>
      <c r="I30" s="18">
        <f t="shared" si="0"/>
        <v>-3.7236648701616994</v>
      </c>
      <c r="J30" s="10"/>
      <c r="K30" s="10"/>
      <c r="L30" s="21"/>
      <c r="M30" s="10">
        <f>'Z1_4'!B23</f>
        <v>0</v>
      </c>
      <c r="N30" s="20"/>
      <c r="O30" s="20"/>
      <c r="P30" s="18"/>
      <c r="Q30" s="25">
        <f t="shared" si="2"/>
        <v>-0.6280991735537214</v>
      </c>
      <c r="R30" s="12">
        <f t="shared" si="3"/>
        <v>-3.7236648701616994</v>
      </c>
      <c r="S30" s="25">
        <f t="shared" si="4"/>
        <v>0</v>
      </c>
      <c r="T30" s="12" t="e">
        <f t="shared" si="5"/>
        <v>#DIV/0!</v>
      </c>
    </row>
    <row r="31" spans="1:20" ht="12" customHeight="1">
      <c r="A31" s="16">
        <v>23</v>
      </c>
      <c r="B31" s="7" t="s">
        <v>35</v>
      </c>
      <c r="C31" s="8">
        <v>18</v>
      </c>
      <c r="D31" s="8">
        <v>18</v>
      </c>
      <c r="E31" s="22">
        <v>2264</v>
      </c>
      <c r="F31" s="8">
        <f>'Z1_4'!A24</f>
        <v>2053</v>
      </c>
      <c r="G31" s="9">
        <v>22.86868686868687</v>
      </c>
      <c r="H31" s="9">
        <f t="shared" si="1"/>
        <v>20.737373737373737</v>
      </c>
      <c r="I31" s="18">
        <f t="shared" si="0"/>
        <v>-9.319787985865727</v>
      </c>
      <c r="J31" s="10"/>
      <c r="K31" s="10"/>
      <c r="L31" s="21"/>
      <c r="M31" s="10">
        <f>'Z1_4'!B24</f>
        <v>0</v>
      </c>
      <c r="N31" s="20"/>
      <c r="O31" s="20"/>
      <c r="P31" s="18"/>
      <c r="Q31" s="25">
        <f t="shared" si="2"/>
        <v>-2.1313131313131315</v>
      </c>
      <c r="R31" s="12">
        <f t="shared" si="3"/>
        <v>-9.319787985865727</v>
      </c>
      <c r="S31" s="25">
        <f t="shared" si="4"/>
        <v>0</v>
      </c>
      <c r="T31" s="12" t="e">
        <f t="shared" si="5"/>
        <v>#DIV/0!</v>
      </c>
    </row>
    <row r="32" spans="1:20" ht="12" customHeight="1">
      <c r="A32" s="16">
        <v>24</v>
      </c>
      <c r="B32" s="7" t="s">
        <v>36</v>
      </c>
      <c r="C32" s="8">
        <v>16</v>
      </c>
      <c r="D32" s="8">
        <v>16</v>
      </c>
      <c r="E32" s="22">
        <v>1095</v>
      </c>
      <c r="F32" s="8">
        <f>'Z1_4'!A25</f>
        <v>1512</v>
      </c>
      <c r="G32" s="9">
        <v>12.443181818181818</v>
      </c>
      <c r="H32" s="9">
        <f t="shared" si="1"/>
        <v>17.181818181818183</v>
      </c>
      <c r="I32" s="18">
        <f t="shared" si="0"/>
        <v>38.08219178082193</v>
      </c>
      <c r="J32" s="10"/>
      <c r="K32" s="10"/>
      <c r="L32" s="21"/>
      <c r="M32" s="10">
        <f>'Z1_4'!B25</f>
        <v>0</v>
      </c>
      <c r="N32" s="20"/>
      <c r="O32" s="20"/>
      <c r="P32" s="18"/>
      <c r="Q32" s="25">
        <f t="shared" si="2"/>
        <v>4.738636363636365</v>
      </c>
      <c r="R32" s="12">
        <f t="shared" si="3"/>
        <v>38.08219178082193</v>
      </c>
      <c r="S32" s="25">
        <f t="shared" si="4"/>
        <v>0</v>
      </c>
      <c r="T32" s="12" t="e">
        <f t="shared" si="5"/>
        <v>#DIV/0!</v>
      </c>
    </row>
    <row r="33" spans="1:20" ht="12" customHeight="1">
      <c r="A33" s="16">
        <v>25</v>
      </c>
      <c r="B33" s="7" t="s">
        <v>37</v>
      </c>
      <c r="C33" s="8">
        <v>23</v>
      </c>
      <c r="D33" s="8">
        <v>23</v>
      </c>
      <c r="E33" s="22">
        <v>2273</v>
      </c>
      <c r="F33" s="8">
        <f>'Z1_4'!A26</f>
        <v>1561</v>
      </c>
      <c r="G33" s="9">
        <v>17.968379446640316</v>
      </c>
      <c r="H33" s="9">
        <f t="shared" si="1"/>
        <v>12.3399209486166</v>
      </c>
      <c r="I33" s="18">
        <f t="shared" si="0"/>
        <v>-31.324241091069077</v>
      </c>
      <c r="J33" s="10"/>
      <c r="K33" s="10"/>
      <c r="L33" s="21"/>
      <c r="M33" s="10">
        <f>'Z1_4'!B26</f>
        <v>0</v>
      </c>
      <c r="N33" s="20"/>
      <c r="O33" s="20"/>
      <c r="P33" s="18"/>
      <c r="Q33" s="25">
        <f t="shared" si="2"/>
        <v>-5.628458498023717</v>
      </c>
      <c r="R33" s="12">
        <f t="shared" si="3"/>
        <v>-31.324241091069077</v>
      </c>
      <c r="S33" s="25">
        <f t="shared" si="4"/>
        <v>0</v>
      </c>
      <c r="T33" s="12" t="e">
        <f t="shared" si="5"/>
        <v>#DIV/0!</v>
      </c>
    </row>
    <row r="34" spans="1:20" ht="12" customHeight="1">
      <c r="A34" s="16">
        <v>26</v>
      </c>
      <c r="B34" s="7" t="s">
        <v>38</v>
      </c>
      <c r="C34" s="8">
        <v>79</v>
      </c>
      <c r="D34" s="8">
        <v>79</v>
      </c>
      <c r="E34" s="22">
        <v>20094</v>
      </c>
      <c r="F34" s="8">
        <f>'Z1_4'!A27</f>
        <v>15480</v>
      </c>
      <c r="G34" s="9">
        <v>46.24626006904488</v>
      </c>
      <c r="H34" s="9">
        <f t="shared" si="1"/>
        <v>35.62715765247411</v>
      </c>
      <c r="I34" s="18">
        <f t="shared" si="0"/>
        <v>-22.962078232308144</v>
      </c>
      <c r="J34" s="11">
        <v>70</v>
      </c>
      <c r="K34" s="11">
        <v>70</v>
      </c>
      <c r="L34" s="21">
        <v>4926</v>
      </c>
      <c r="M34" s="10">
        <v>4971</v>
      </c>
      <c r="N34" s="20">
        <v>12.794805194805194</v>
      </c>
      <c r="O34" s="20">
        <f>M34/K34/5.5</f>
        <v>12.911688311688312</v>
      </c>
      <c r="P34" s="18">
        <f>O34/N34*100-100</f>
        <v>0.9135200974421451</v>
      </c>
      <c r="Q34" s="25">
        <f t="shared" si="2"/>
        <v>-10.619102416570769</v>
      </c>
      <c r="R34" s="12">
        <f t="shared" si="3"/>
        <v>-22.962078232308144</v>
      </c>
      <c r="S34" s="25">
        <f t="shared" si="4"/>
        <v>0.11688311688311792</v>
      </c>
      <c r="T34" s="12">
        <f t="shared" si="5"/>
        <v>0.9135200974421519</v>
      </c>
    </row>
    <row r="35" spans="1:20" ht="12" customHeight="1">
      <c r="A35" s="16">
        <v>27</v>
      </c>
      <c r="B35" s="7" t="s">
        <v>39</v>
      </c>
      <c r="C35" s="8">
        <v>15</v>
      </c>
      <c r="D35" s="8">
        <v>15</v>
      </c>
      <c r="E35" s="22">
        <v>1681</v>
      </c>
      <c r="F35" s="8">
        <f>'Z1_4'!A28</f>
        <v>1146</v>
      </c>
      <c r="G35" s="9">
        <v>20.375757575757575</v>
      </c>
      <c r="H35" s="9">
        <f t="shared" si="1"/>
        <v>13.890909090909092</v>
      </c>
      <c r="I35" s="18">
        <f t="shared" si="0"/>
        <v>-31.826293872694816</v>
      </c>
      <c r="J35" s="11">
        <v>29</v>
      </c>
      <c r="K35" s="11">
        <v>29</v>
      </c>
      <c r="L35" s="21">
        <v>1768</v>
      </c>
      <c r="M35" s="10">
        <v>1392</v>
      </c>
      <c r="N35" s="20">
        <v>11.084639498432601</v>
      </c>
      <c r="O35" s="20">
        <f>M35/K35/5.5</f>
        <v>8.727272727272727</v>
      </c>
      <c r="P35" s="18">
        <f>O35/N35*100-100</f>
        <v>-21.26696832579185</v>
      </c>
      <c r="Q35" s="25">
        <f t="shared" si="2"/>
        <v>-6.484848484848483</v>
      </c>
      <c r="R35" s="12">
        <f t="shared" si="3"/>
        <v>-31.826293872694816</v>
      </c>
      <c r="S35" s="25">
        <f t="shared" si="4"/>
        <v>-2.3573667711598745</v>
      </c>
      <c r="T35" s="12">
        <f t="shared" si="5"/>
        <v>-21.266968325791854</v>
      </c>
    </row>
    <row r="36" spans="1:20" ht="13.5" customHeight="1">
      <c r="A36" s="26"/>
      <c r="B36" s="27" t="s">
        <v>40</v>
      </c>
      <c r="C36" s="28">
        <v>760</v>
      </c>
      <c r="D36" s="28">
        <v>760</v>
      </c>
      <c r="E36" s="29">
        <v>122759</v>
      </c>
      <c r="F36" s="28">
        <f>SUM(F9:F35)</f>
        <v>88123</v>
      </c>
      <c r="G36" s="30">
        <v>29.36818181818182</v>
      </c>
      <c r="H36" s="30">
        <f t="shared" si="1"/>
        <v>21.082057416267943</v>
      </c>
      <c r="I36" s="31">
        <f>IF(G36=0,IF(H36=0,0,100),R36)</f>
        <v>-28.214631921081146</v>
      </c>
      <c r="J36" s="28">
        <v>305</v>
      </c>
      <c r="K36" s="28">
        <v>305</v>
      </c>
      <c r="L36" s="26">
        <v>22782</v>
      </c>
      <c r="M36" s="28">
        <f>SUM(M9:M35)</f>
        <v>19217</v>
      </c>
      <c r="N36" s="32">
        <v>13.580923994038749</v>
      </c>
      <c r="O36" s="32">
        <f>M36/K36/5.5</f>
        <v>11.455737704918034</v>
      </c>
      <c r="P36" s="31">
        <f>O36/N36*100-100</f>
        <v>-15.648318848213492</v>
      </c>
      <c r="Q36" s="25">
        <f t="shared" si="2"/>
        <v>-8.286124401913877</v>
      </c>
      <c r="R36" s="12">
        <f t="shared" si="3"/>
        <v>-28.214631921081146</v>
      </c>
      <c r="S36" s="25">
        <f t="shared" si="4"/>
        <v>-2.1251862891207143</v>
      </c>
      <c r="T36" s="12">
        <f t="shared" si="5"/>
        <v>-15.648318848213494</v>
      </c>
    </row>
    <row r="37" spans="29:30" ht="12.75">
      <c r="AC37" s="12"/>
      <c r="AD37" s="12"/>
    </row>
    <row r="38" spans="5:30" ht="12.75">
      <c r="E38" s="6"/>
      <c r="AC38" s="12"/>
      <c r="AD38" s="12"/>
    </row>
    <row r="39" spans="29:30" ht="12.75">
      <c r="AC39" s="12"/>
      <c r="AD39" s="12"/>
    </row>
    <row r="40" spans="29:30" ht="12.75">
      <c r="AC40" s="12"/>
      <c r="AD40" s="12"/>
    </row>
    <row r="41" spans="29:30" ht="12.75">
      <c r="AC41" s="12"/>
      <c r="AD41" s="12"/>
    </row>
    <row r="42" spans="29:30" ht="12.75">
      <c r="AC42" s="12"/>
      <c r="AD42" s="12"/>
    </row>
    <row r="43" spans="29:30" ht="12.75">
      <c r="AC43" s="12"/>
      <c r="AD43" s="12"/>
    </row>
    <row r="44" spans="29:30" ht="12.75">
      <c r="AC44" s="12"/>
      <c r="AD44" s="12"/>
    </row>
    <row r="45" spans="29:30" ht="12.75">
      <c r="AC45" s="12"/>
      <c r="AD45" s="12"/>
    </row>
    <row r="46" spans="29:30" ht="12.75">
      <c r="AC46" s="12"/>
      <c r="AD46" s="12"/>
    </row>
    <row r="47" spans="29:30" ht="12.75">
      <c r="AC47" s="12"/>
      <c r="AD47" s="12"/>
    </row>
    <row r="48" spans="29:30" ht="12.75">
      <c r="AC48" s="12"/>
      <c r="AD48" s="12"/>
    </row>
    <row r="49" spans="29:30" ht="12.75">
      <c r="AC49" s="12"/>
      <c r="AD49" s="12"/>
    </row>
    <row r="50" spans="29:30" ht="12.75">
      <c r="AC50" s="12"/>
      <c r="AD50" s="12"/>
    </row>
    <row r="51" spans="29:30" ht="12.75">
      <c r="AC51" s="12"/>
      <c r="AD51" s="12"/>
    </row>
    <row r="52" spans="29:30" ht="12.75">
      <c r="AC52" s="12"/>
      <c r="AD52" s="12"/>
    </row>
    <row r="53" spans="29:30" ht="12.75">
      <c r="AC53" s="12"/>
      <c r="AD53" s="12"/>
    </row>
    <row r="54" spans="29:30" ht="12.75">
      <c r="AC54" s="12"/>
      <c r="AD54" s="12"/>
    </row>
    <row r="55" spans="29:30" ht="12.75">
      <c r="AC55" s="12"/>
      <c r="AD55" s="12"/>
    </row>
    <row r="56" spans="29:30" ht="12.75">
      <c r="AC56" s="12"/>
      <c r="AD56" s="12"/>
    </row>
    <row r="57" spans="29:30" ht="12.75">
      <c r="AC57" s="12"/>
      <c r="AD57" s="12"/>
    </row>
    <row r="58" spans="29:30" ht="12.75">
      <c r="AC58" s="12"/>
      <c r="AD58" s="12"/>
    </row>
    <row r="59" spans="29:30" ht="12.75">
      <c r="AC59" s="12"/>
      <c r="AD59" s="12"/>
    </row>
    <row r="60" spans="29:30" ht="12.75">
      <c r="AC60" s="12"/>
      <c r="AD60" s="12"/>
    </row>
    <row r="61" spans="29:30" ht="12.75">
      <c r="AC61" s="12"/>
      <c r="AD61" s="12"/>
    </row>
    <row r="62" spans="29:30" ht="12.75">
      <c r="AC62" s="12"/>
      <c r="AD62" s="12"/>
    </row>
    <row r="63" spans="29:30" ht="12.75">
      <c r="AC63" s="12"/>
      <c r="AD63" s="12"/>
    </row>
    <row r="64" spans="29:30" ht="12.75">
      <c r="AC64" s="12"/>
      <c r="AD64" s="12"/>
    </row>
  </sheetData>
  <sheetProtection/>
  <mergeCells count="14">
    <mergeCell ref="A2:P2"/>
    <mergeCell ref="A5:A7"/>
    <mergeCell ref="B5:B7"/>
    <mergeCell ref="C5:I5"/>
    <mergeCell ref="J5:P5"/>
    <mergeCell ref="J6:K6"/>
    <mergeCell ref="L6:M6"/>
    <mergeCell ref="N6:O6"/>
    <mergeCell ref="P6:P7"/>
    <mergeCell ref="C6:D6"/>
    <mergeCell ref="F3:I3"/>
    <mergeCell ref="E6:F6"/>
    <mergeCell ref="G6:H6"/>
    <mergeCell ref="I6:I7"/>
  </mergeCells>
  <conditionalFormatting sqref="C7 E7:F7 M9:M36">
    <cfRule type="cellIs" priority="1" dxfId="2" operator="equal" stopIfTrue="1">
      <formula>0</formula>
    </cfRule>
  </conditionalFormatting>
  <conditionalFormatting sqref="O1:O65536">
    <cfRule type="cellIs" priority="2" dxfId="2" operator="equal" stopIfTrue="1">
      <formula>"""#ДЕЛ/0!"""</formula>
    </cfRule>
  </conditionalFormatting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27" sqref="B27"/>
    </sheetView>
  </sheetViews>
  <sheetFormatPr defaultColWidth="9.00390625" defaultRowHeight="12.75"/>
  <sheetData>
    <row r="1" spans="1:15" ht="12.75">
      <c r="A1" s="13" t="s">
        <v>41</v>
      </c>
      <c r="B1" s="13" t="s">
        <v>42</v>
      </c>
      <c r="C1" s="13" t="s">
        <v>43</v>
      </c>
      <c r="D1" s="13" t="s">
        <v>44</v>
      </c>
      <c r="E1" s="13" t="s">
        <v>45</v>
      </c>
      <c r="F1" s="13" t="s">
        <v>46</v>
      </c>
      <c r="G1" s="13" t="s">
        <v>47</v>
      </c>
      <c r="H1" s="13" t="s">
        <v>48</v>
      </c>
      <c r="I1" s="13" t="s">
        <v>49</v>
      </c>
      <c r="J1" s="13" t="s">
        <v>50</v>
      </c>
      <c r="K1" s="13" t="s">
        <v>51</v>
      </c>
      <c r="L1" s="13" t="s">
        <v>52</v>
      </c>
      <c r="M1" s="13" t="s">
        <v>53</v>
      </c>
      <c r="N1" s="13" t="s">
        <v>54</v>
      </c>
      <c r="O1" s="13" t="s">
        <v>55</v>
      </c>
    </row>
    <row r="2" spans="1:3" ht="12.75">
      <c r="A2" s="13">
        <v>3208</v>
      </c>
      <c r="B2" s="13">
        <v>0</v>
      </c>
      <c r="C2" s="13">
        <v>0</v>
      </c>
    </row>
    <row r="3" spans="1:3" ht="12.75">
      <c r="A3" s="13">
        <v>2018</v>
      </c>
      <c r="B3" s="13">
        <v>0</v>
      </c>
      <c r="C3" s="13">
        <v>0</v>
      </c>
    </row>
    <row r="4" spans="1:3" ht="12.75">
      <c r="A4" s="13">
        <v>1554</v>
      </c>
      <c r="B4" s="13">
        <v>0</v>
      </c>
      <c r="C4" s="13">
        <v>0</v>
      </c>
    </row>
    <row r="5" spans="1:3" ht="12.75">
      <c r="A5" s="13">
        <v>11033</v>
      </c>
      <c r="B5" s="13">
        <v>1610</v>
      </c>
      <c r="C5" s="13">
        <v>0</v>
      </c>
    </row>
    <row r="6" spans="1:3" ht="12.75">
      <c r="A6" s="13">
        <v>5667</v>
      </c>
      <c r="B6" s="13">
        <v>2088</v>
      </c>
      <c r="C6" s="13">
        <v>0</v>
      </c>
    </row>
    <row r="7" spans="1:3" ht="12.75">
      <c r="A7" s="13">
        <v>1619</v>
      </c>
      <c r="B7" s="13">
        <v>0</v>
      </c>
      <c r="C7" s="13">
        <v>0</v>
      </c>
    </row>
    <row r="8" spans="1:3" ht="12.75">
      <c r="A8" s="13">
        <v>1382</v>
      </c>
      <c r="B8" s="13">
        <v>0</v>
      </c>
      <c r="C8" s="13">
        <v>0</v>
      </c>
    </row>
    <row r="9" spans="1:3" ht="12.75">
      <c r="A9" s="13">
        <v>4397</v>
      </c>
      <c r="B9" s="13">
        <v>0</v>
      </c>
      <c r="C9" s="13">
        <v>0</v>
      </c>
    </row>
    <row r="10" spans="1:3" ht="12.75">
      <c r="A10" s="13">
        <v>1624</v>
      </c>
      <c r="B10" s="13">
        <v>0</v>
      </c>
      <c r="C10" s="13">
        <v>0</v>
      </c>
    </row>
    <row r="11" spans="1:3" ht="12.75">
      <c r="A11" s="13">
        <v>3296</v>
      </c>
      <c r="B11" s="13">
        <v>0</v>
      </c>
      <c r="C11" s="13">
        <v>0</v>
      </c>
    </row>
    <row r="12" spans="1:3" ht="12.75">
      <c r="A12" s="13">
        <v>1466</v>
      </c>
      <c r="B12" s="13">
        <v>0</v>
      </c>
      <c r="C12" s="13">
        <v>0</v>
      </c>
    </row>
    <row r="13" spans="1:3" ht="12.75">
      <c r="A13" s="13">
        <v>3127</v>
      </c>
      <c r="B13" s="13">
        <v>0</v>
      </c>
      <c r="C13" s="13">
        <v>0</v>
      </c>
    </row>
    <row r="14" spans="1:3" ht="12.75">
      <c r="A14" s="13">
        <v>3277</v>
      </c>
      <c r="B14" s="13">
        <v>1359</v>
      </c>
      <c r="C14" s="13">
        <v>0</v>
      </c>
    </row>
    <row r="15" spans="1:3" ht="12.75">
      <c r="A15" s="13">
        <v>2700</v>
      </c>
      <c r="B15" s="13">
        <v>0</v>
      </c>
      <c r="C15" s="13">
        <v>0</v>
      </c>
    </row>
    <row r="16" spans="1:3" ht="12.75">
      <c r="A16" s="13">
        <v>4313</v>
      </c>
      <c r="B16" s="13">
        <v>1394</v>
      </c>
      <c r="C16" s="13">
        <v>0</v>
      </c>
    </row>
    <row r="17" spans="1:3" ht="12.75">
      <c r="A17" s="13">
        <v>2225</v>
      </c>
      <c r="B17" s="13">
        <v>0</v>
      </c>
      <c r="C17" s="13">
        <v>0</v>
      </c>
    </row>
    <row r="18" spans="1:3" ht="12.75">
      <c r="A18" s="13">
        <v>1578</v>
      </c>
      <c r="B18" s="13">
        <v>1153</v>
      </c>
      <c r="C18" s="13">
        <v>0</v>
      </c>
    </row>
    <row r="19" spans="1:3" ht="12.75">
      <c r="A19" s="13">
        <v>2596</v>
      </c>
      <c r="B19" s="13">
        <v>0</v>
      </c>
      <c r="C19" s="13">
        <v>0</v>
      </c>
    </row>
    <row r="20" spans="1:3" ht="12.75">
      <c r="A20" s="13">
        <v>1252</v>
      </c>
      <c r="B20" s="13">
        <v>0</v>
      </c>
      <c r="C20" s="13">
        <v>0</v>
      </c>
    </row>
    <row r="21" spans="1:3" ht="12.75">
      <c r="A21" s="13">
        <v>3912</v>
      </c>
      <c r="B21" s="13">
        <v>1381</v>
      </c>
      <c r="C21" s="13">
        <v>0</v>
      </c>
    </row>
    <row r="22" spans="1:3" ht="12.75">
      <c r="A22" s="13">
        <v>2162</v>
      </c>
      <c r="B22" s="13">
        <v>0</v>
      </c>
      <c r="C22" s="13">
        <v>0</v>
      </c>
    </row>
    <row r="23" spans="1:3" ht="12.75">
      <c r="A23" s="13">
        <v>1965</v>
      </c>
      <c r="B23" s="13">
        <v>0</v>
      </c>
      <c r="C23" s="13">
        <v>0</v>
      </c>
    </row>
    <row r="24" spans="1:3" ht="12.75">
      <c r="A24" s="13">
        <v>2053</v>
      </c>
      <c r="B24" s="13">
        <v>0</v>
      </c>
      <c r="C24" s="13">
        <v>0</v>
      </c>
    </row>
    <row r="25" spans="1:3" ht="12.75">
      <c r="A25" s="13">
        <v>1512</v>
      </c>
      <c r="B25" s="13">
        <v>0</v>
      </c>
      <c r="C25" s="13">
        <v>0</v>
      </c>
    </row>
    <row r="26" spans="1:3" ht="12.75">
      <c r="A26" s="13">
        <v>1561</v>
      </c>
      <c r="B26" s="13">
        <v>0</v>
      </c>
      <c r="C26" s="13">
        <v>0</v>
      </c>
    </row>
    <row r="27" spans="1:3" ht="12.75">
      <c r="A27" s="13">
        <v>15480</v>
      </c>
      <c r="B27" s="13">
        <v>3124</v>
      </c>
      <c r="C27" s="13">
        <v>0</v>
      </c>
    </row>
    <row r="28" spans="1:3" ht="12.75">
      <c r="A28" s="13">
        <v>1146</v>
      </c>
      <c r="B28" s="13">
        <v>1017</v>
      </c>
      <c r="C28" s="13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polischyk</cp:lastModifiedBy>
  <cp:lastPrinted>2012-08-30T11:09:05Z</cp:lastPrinted>
  <dcterms:created xsi:type="dcterms:W3CDTF">2011-09-16T07:32:44Z</dcterms:created>
  <dcterms:modified xsi:type="dcterms:W3CDTF">2012-08-30T11:09:10Z</dcterms:modified>
  <cp:category/>
  <cp:version/>
  <cp:contentType/>
  <cp:contentStatus/>
</cp:coreProperties>
</file>